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_balaeva\Desktop\питание 2025\"/>
    </mc:Choice>
  </mc:AlternateContent>
  <bookViews>
    <workbookView xWindow="0" yWindow="0" windowWidth="15360" windowHeight="843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18" i="1" l="1"/>
  <c r="J118" i="1"/>
  <c r="I118" i="1"/>
  <c r="H118" i="1"/>
  <c r="G118" i="1"/>
  <c r="F118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H176" i="1" l="1"/>
  <c r="L62" i="1"/>
  <c r="H62" i="1"/>
  <c r="J81" i="1"/>
  <c r="L100" i="1"/>
  <c r="L81" i="1"/>
  <c r="F81" i="1"/>
  <c r="F196" i="1" s="1"/>
  <c r="J62" i="1"/>
  <c r="J196" i="1" s="1"/>
  <c r="H196" i="1" l="1"/>
  <c r="L196" i="1"/>
</calcChain>
</file>

<file path=xl/sharedStrings.xml><?xml version="1.0" encoding="utf-8"?>
<sst xmlns="http://schemas.openxmlformats.org/spreadsheetml/2006/main" count="257" uniqueCount="90">
  <si>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</si>
  <si>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</si>
  <si>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</si>
  <si>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</si>
  <si>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</si>
  <si>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</si>
  <si>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</si>
  <si>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</si>
  <si>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</si>
  <si>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</si>
  <si>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</si>
  <si>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</si>
  <si>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</si>
  <si>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</si>
  <si>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</si>
  <si>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</si>
  <si>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</si>
  <si>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</si>
  <si>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</si>
  <si>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</si>
  <si>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</si>
  <si>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</si>
  <si>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</si>
  <si>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</si>
  <si>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</si>
  <si>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</si>
  <si>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</si>
  <si>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</si>
  <si>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</si>
  <si>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</si>
  <si>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</si>
  <si>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</si>
  <si>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</si>
  <si>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</si>
  <si>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</si>
  <si>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Чай с сахаром</t>
  </si>
  <si>
    <t>Хлеб пшеничный</t>
  </si>
  <si>
    <t>Сыр порционно</t>
  </si>
  <si>
    <t>т. №8</t>
  </si>
  <si>
    <t>т. №33</t>
  </si>
  <si>
    <t>Макароны отварные с маслом сливочным с сосиской</t>
  </si>
  <si>
    <t>Сок</t>
  </si>
  <si>
    <t>Хлеб ржаной</t>
  </si>
  <si>
    <t>Куры в соусе</t>
  </si>
  <si>
    <t>Рис отварной</t>
  </si>
  <si>
    <t>Компот из сухофруктов</t>
  </si>
  <si>
    <t>694, 591</t>
  </si>
  <si>
    <t>Митболы в соусе</t>
  </si>
  <si>
    <t>Картофельное пюре</t>
  </si>
  <si>
    <t>распоряж.</t>
  </si>
  <si>
    <t>т.№9</t>
  </si>
  <si>
    <t>Каша гречневая с маслом сливочным</t>
  </si>
  <si>
    <t>Макароны отварные с маслом сливочным с котлетой (цыплята)</t>
  </si>
  <si>
    <t>640, 688</t>
  </si>
  <si>
    <t>Каша пшенная молочная с маслом сливочным</t>
  </si>
  <si>
    <t>Кофейный напиток</t>
  </si>
  <si>
    <t>591, 688</t>
  </si>
  <si>
    <t>699, 694</t>
  </si>
  <si>
    <t>Суп с вермишелью, цыпленком</t>
  </si>
  <si>
    <t>Котлета (свинина) с картофельным пюре</t>
  </si>
  <si>
    <t>хлеб</t>
  </si>
  <si>
    <t>Гуляш из свинины</t>
  </si>
  <si>
    <t>Макароны отварные с маслом сливочным</t>
  </si>
  <si>
    <t>536, 694</t>
  </si>
  <si>
    <t>гор. напиток</t>
  </si>
  <si>
    <t>гор. блюдо</t>
  </si>
  <si>
    <t>Кондитерское изделие</t>
  </si>
  <si>
    <t>Рассольник домашний с мясом</t>
  </si>
  <si>
    <t>Огурец соленый</t>
  </si>
  <si>
    <t>Щи из свежей капусты с картофелем</t>
  </si>
  <si>
    <t>Борщ из свежей капусты с картофелем, сметаной</t>
  </si>
  <si>
    <t>688, 536</t>
  </si>
  <si>
    <t>Чай с сахаром, лимоном</t>
  </si>
  <si>
    <t>Суп картофельный с горохом, цыпленком</t>
  </si>
  <si>
    <t>закуска</t>
  </si>
  <si>
    <t xml:space="preserve">Рассольник домашний </t>
  </si>
  <si>
    <t>Куры  в соусе</t>
  </si>
  <si>
    <t>Соус  красный</t>
  </si>
  <si>
    <t>Салат из свеклы</t>
  </si>
  <si>
    <t>Картофельное пюре с биточками (свинина)</t>
  </si>
  <si>
    <t>т.33</t>
  </si>
  <si>
    <t>Шницель (свинина) с картофельным пюре</t>
  </si>
  <si>
    <t>Щи из свежей капусты с картофелем, сметаной</t>
  </si>
  <si>
    <t>Какао на молоке</t>
  </si>
  <si>
    <t>Яйцо вареное</t>
  </si>
  <si>
    <t>Запеканка рисовая с творогом с молоком сгущенным</t>
  </si>
  <si>
    <t>Шницель (свинина) с рисом отварным</t>
  </si>
  <si>
    <t>Запеканка  рисовая с творогом с молоком сгущенным</t>
  </si>
  <si>
    <t>Сок (или напиток из ягод)</t>
  </si>
  <si>
    <t>Биточки из филе кур с макаронами отварными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</si>
</sst>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5" borderId="2" xfId="0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14" fillId="6" borderId="2" xfId="0" applyFont="1" applyFill="1" applyBorder="1" applyAlignment="1" applyProtection="1">
      <alignment wrapText="1"/>
      <protection locked="0"/>
    </xf>
    <xf numFmtId="0" fontId="14" fillId="6" borderId="4" xfId="0" applyFont="1" applyFill="1" applyBorder="1" applyAlignment="1" applyProtection="1">
      <alignment wrapText="1"/>
      <protection locked="0"/>
    </xf>
    <xf numFmtId="0" fontId="14" fillId="6" borderId="1" xfId="0" applyFont="1" applyFill="1" applyBorder="1" applyAlignment="1" applyProtection="1">
      <alignment wrapText="1"/>
      <protection locked="0"/>
    </xf>
    <xf numFmtId="0" fontId="3" fillId="0" borderId="2" xfId="0" applyFont="1" applyBorder="1"/>
    <xf numFmtId="0" fontId="0" fillId="5" borderId="1" xfId="0" applyFill="1" applyBorder="1"/>
    <xf numFmtId="0" fontId="0" fillId="5" borderId="4" xfId="0" applyFill="1" applyBorder="1"/>
    <xf numFmtId="1" fontId="0" fillId="6" borderId="1" xfId="0" applyNumberFormat="1" applyFill="1" applyBorder="1" applyAlignment="1" applyProtection="1">
      <alignment horizontal="center"/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6" borderId="5" xfId="0" applyNumberFormat="1" applyFill="1" applyBorder="1" applyAlignment="1" applyProtection="1">
      <alignment horizontal="center"/>
      <protection locked="0"/>
    </xf>
    <xf numFmtId="1" fontId="0" fillId="6" borderId="3" xfId="0" applyNumberFormat="1" applyFill="1" applyBorder="1" applyAlignment="1" applyProtection="1">
      <alignment horizontal="center"/>
      <protection locked="0"/>
    </xf>
    <xf numFmtId="1" fontId="14" fillId="6" borderId="2" xfId="0" applyNumberFormat="1" applyFont="1" applyFill="1" applyBorder="1" applyAlignment="1" applyProtection="1">
      <alignment horizontal="center"/>
      <protection locked="0"/>
    </xf>
    <xf numFmtId="1" fontId="0" fillId="6" borderId="15" xfId="0" applyNumberFormat="1" applyFill="1" applyBorder="1" applyAlignment="1" applyProtection="1">
      <alignment horizontal="center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1" fontId="0" fillId="6" borderId="23" xfId="0" applyNumberFormat="1" applyFill="1" applyBorder="1" applyAlignment="1" applyProtection="1">
      <alignment horizontal="center"/>
      <protection locked="0"/>
    </xf>
    <xf numFmtId="1" fontId="14" fillId="6" borderId="17" xfId="0" applyNumberFormat="1" applyFont="1" applyFill="1" applyBorder="1" applyAlignment="1" applyProtection="1">
      <alignment horizontal="center"/>
      <protection locked="0"/>
    </xf>
    <xf numFmtId="0" fontId="0" fillId="6" borderId="1" xfId="0" applyNumberFormat="1" applyFill="1" applyBorder="1" applyAlignment="1" applyProtection="1">
      <alignment horizontal="center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6" borderId="3" xfId="0" applyNumberFormat="1" applyFill="1" applyBorder="1" applyAlignment="1" applyProtection="1">
      <alignment horizontal="center"/>
      <protection locked="0"/>
    </xf>
    <xf numFmtId="0" fontId="14" fillId="6" borderId="2" xfId="0" applyNumberFormat="1" applyFont="1" applyFill="1" applyBorder="1" applyAlignment="1" applyProtection="1">
      <alignment horizontal="center"/>
      <protection locked="0"/>
    </xf>
    <xf numFmtId="0" fontId="15" fillId="6" borderId="2" xfId="0" applyNumberFormat="1" applyFont="1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1" fontId="14" fillId="6" borderId="1" xfId="0" applyNumberFormat="1" applyFont="1" applyFill="1" applyBorder="1" applyAlignment="1" applyProtection="1">
      <alignment horizontal="center"/>
      <protection locked="0"/>
    </xf>
    <xf numFmtId="1" fontId="14" fillId="6" borderId="15" xfId="0" applyNumberFormat="1" applyFont="1" applyFill="1" applyBorder="1" applyAlignment="1" applyProtection="1">
      <alignment horizontal="center"/>
      <protection locked="0"/>
    </xf>
    <xf numFmtId="0" fontId="14" fillId="6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1" fontId="14" fillId="6" borderId="5" xfId="0" applyNumberFormat="1" applyFont="1" applyFill="1" applyBorder="1" applyAlignment="1" applyProtection="1">
      <alignment horizontal="center"/>
      <protection locked="0"/>
    </xf>
    <xf numFmtId="1" fontId="14" fillId="6" borderId="25" xfId="0" applyNumberFormat="1" applyFont="1" applyFill="1" applyBorder="1" applyAlignment="1" applyProtection="1">
      <alignment horizontal="center"/>
      <protection locked="0"/>
    </xf>
    <xf numFmtId="0" fontId="14" fillId="6" borderId="5" xfId="0" applyNumberFormat="1" applyFont="1" applyFill="1" applyBorder="1" applyAlignment="1" applyProtection="1">
      <alignment horizontal="center"/>
      <protection locked="0"/>
    </xf>
    <xf numFmtId="1" fontId="14" fillId="6" borderId="4" xfId="0" applyNumberFormat="1" applyFont="1" applyFill="1" applyBorder="1" applyAlignment="1" applyProtection="1">
      <alignment horizontal="center"/>
      <protection locked="0"/>
    </xf>
    <xf numFmtId="0" fontId="14" fillId="6" borderId="4" xfId="0" applyNumberFormat="1" applyFont="1" applyFill="1" applyBorder="1" applyAlignment="1" applyProtection="1">
      <alignment horizontal="center"/>
      <protection locked="0"/>
    </xf>
    <xf numFmtId="1" fontId="14" fillId="6" borderId="24" xfId="0" applyNumberFormat="1" applyFon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4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/>
      <protection locked="0"/>
    </xf>
    <xf numFmtId="0" fontId="0" fillId="5" borderId="2" xfId="0" applyFill="1" applyBorder="1" applyAlignment="1">
      <alignment horizontal="right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6" fillId="2" borderId="2" xfId="0" applyFont="1" applyFill="1" applyBorder="1" applyProtection="1">
      <protection locked="0"/>
    </xf>
    <xf numFmtId="1" fontId="16" fillId="6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6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3"/>
      <c r="D1" s="114"/>
      <c r="E1" s="114"/>
      <c r="F1" s="12" t="s">
        <v>16</v>
      </c>
      <c r="G1" s="2" t="s">
        <v>17</v>
      </c>
      <c r="H1" s="115"/>
      <c r="I1" s="115"/>
      <c r="J1" s="115"/>
      <c r="K1" s="115"/>
    </row>
    <row r="2" spans="1:12" ht="17.399999999999999" x14ac:dyDescent="0.25">
      <c r="A2" s="35" t="s">
        <v>6</v>
      </c>
      <c r="C2" s="2"/>
      <c r="G2" s="2" t="s">
        <v>18</v>
      </c>
      <c r="H2" s="115"/>
      <c r="I2" s="115"/>
      <c r="J2" s="115"/>
      <c r="K2" s="11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2025</v>
      </c>
      <c r="K3" s="47"/>
    </row>
    <row r="4" spans="1:12" x14ac:dyDescent="0.25">
      <c r="C4" s="2"/>
      <c r="D4" s="4"/>
      <c r="H4" s="44" t="s">
        <v>31</v>
      </c>
      <c r="I4" s="44" t="s">
        <v>32</v>
      </c>
      <c r="J4" s="44" t="s">
        <v>33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65</v>
      </c>
      <c r="E6" s="50" t="s">
        <v>34</v>
      </c>
      <c r="F6" s="75">
        <v>210</v>
      </c>
      <c r="G6" s="75">
        <v>6</v>
      </c>
      <c r="H6" s="75">
        <v>8</v>
      </c>
      <c r="I6" s="81">
        <v>33</v>
      </c>
      <c r="J6" s="75">
        <v>265</v>
      </c>
      <c r="K6" s="60" t="s">
        <v>38</v>
      </c>
      <c r="L6" s="85">
        <v>29.66</v>
      </c>
    </row>
    <row r="7" spans="1:12" ht="14.4" x14ac:dyDescent="0.3">
      <c r="A7" s="23"/>
      <c r="B7" s="15"/>
      <c r="C7" s="11"/>
      <c r="D7" s="7" t="s">
        <v>64</v>
      </c>
      <c r="E7" s="48" t="s">
        <v>35</v>
      </c>
      <c r="F7" s="76">
        <v>200</v>
      </c>
      <c r="G7" s="76">
        <v>0</v>
      </c>
      <c r="H7" s="76">
        <v>0</v>
      </c>
      <c r="I7" s="82">
        <v>15</v>
      </c>
      <c r="J7" s="76">
        <v>56</v>
      </c>
      <c r="K7" s="57">
        <v>943</v>
      </c>
      <c r="L7" s="86">
        <v>2.2799999999999998</v>
      </c>
    </row>
    <row r="8" spans="1:12" ht="14.4" x14ac:dyDescent="0.3">
      <c r="A8" s="23"/>
      <c r="B8" s="15"/>
      <c r="C8" s="11"/>
      <c r="D8" s="7" t="s">
        <v>60</v>
      </c>
      <c r="E8" s="48" t="s">
        <v>36</v>
      </c>
      <c r="F8" s="76">
        <v>45</v>
      </c>
      <c r="G8" s="76">
        <v>3</v>
      </c>
      <c r="H8" s="76">
        <v>1</v>
      </c>
      <c r="I8" s="82">
        <v>22</v>
      </c>
      <c r="J8" s="76">
        <v>83</v>
      </c>
      <c r="K8" s="57"/>
      <c r="L8" s="86">
        <v>7.06</v>
      </c>
    </row>
    <row r="9" spans="1:12" ht="14.4" x14ac:dyDescent="0.3">
      <c r="A9" s="23"/>
      <c r="B9" s="15"/>
      <c r="C9" s="11"/>
      <c r="D9" s="52"/>
      <c r="E9" s="48" t="s">
        <v>37</v>
      </c>
      <c r="F9" s="76">
        <v>20</v>
      </c>
      <c r="G9" s="76">
        <v>5</v>
      </c>
      <c r="H9" s="76">
        <v>5</v>
      </c>
      <c r="I9" s="82">
        <v>2</v>
      </c>
      <c r="J9" s="76">
        <v>72</v>
      </c>
      <c r="K9" s="57" t="s">
        <v>39</v>
      </c>
      <c r="L9" s="86">
        <v>19.329999999999998</v>
      </c>
    </row>
    <row r="10" spans="1:12" ht="15" thickBot="1" x14ac:dyDescent="0.35">
      <c r="A10" s="23"/>
      <c r="B10" s="15"/>
      <c r="C10" s="11"/>
      <c r="D10" s="67"/>
      <c r="E10" s="49" t="s">
        <v>66</v>
      </c>
      <c r="F10" s="77">
        <v>30</v>
      </c>
      <c r="G10" s="79">
        <v>1</v>
      </c>
      <c r="H10" s="79">
        <v>0</v>
      </c>
      <c r="I10" s="83">
        <v>72</v>
      </c>
      <c r="J10" s="79">
        <v>25</v>
      </c>
      <c r="K10" s="87"/>
      <c r="L10" s="88">
        <v>20.59</v>
      </c>
    </row>
    <row r="11" spans="1:12" ht="14.4" x14ac:dyDescent="0.3">
      <c r="A11" s="23"/>
      <c r="B11" s="15"/>
      <c r="C11" s="11"/>
      <c r="D11" s="66"/>
      <c r="E11" s="63"/>
      <c r="F11" s="64"/>
      <c r="G11" s="64"/>
      <c r="H11" s="64"/>
      <c r="I11" s="64"/>
      <c r="J11" s="64"/>
      <c r="K11" s="64"/>
      <c r="L11" s="64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28</v>
      </c>
      <c r="E13" s="9"/>
      <c r="F13" s="19">
        <f>SUM(F6:F12)</f>
        <v>505</v>
      </c>
      <c r="G13" s="19">
        <f t="shared" ref="G13:J13" si="0">SUM(G6:G12)</f>
        <v>15</v>
      </c>
      <c r="H13" s="19">
        <f t="shared" si="0"/>
        <v>14</v>
      </c>
      <c r="I13" s="19">
        <f t="shared" si="0"/>
        <v>144</v>
      </c>
      <c r="J13" s="19">
        <f t="shared" si="0"/>
        <v>501</v>
      </c>
      <c r="K13" s="25"/>
      <c r="L13" s="19">
        <f t="shared" ref="L13" si="1">SUM(L6:L12)</f>
        <v>78.92</v>
      </c>
    </row>
    <row r="14" spans="1:12" ht="14.4" x14ac:dyDescent="0.3">
      <c r="A14" s="26">
        <f>A6</f>
        <v>1</v>
      </c>
      <c r="B14" s="13">
        <f>B6</f>
        <v>1</v>
      </c>
      <c r="C14" s="10" t="s">
        <v>23</v>
      </c>
      <c r="D14" s="8" t="s">
        <v>24</v>
      </c>
      <c r="E14" s="68" t="s">
        <v>73</v>
      </c>
      <c r="F14" s="76">
        <v>230</v>
      </c>
      <c r="G14" s="76">
        <v>5</v>
      </c>
      <c r="H14" s="76">
        <v>4</v>
      </c>
      <c r="I14" s="82">
        <v>18</v>
      </c>
      <c r="J14" s="76">
        <v>270</v>
      </c>
      <c r="K14" s="55">
        <v>206</v>
      </c>
      <c r="L14" s="86">
        <v>24.35</v>
      </c>
    </row>
    <row r="15" spans="1:12" ht="14.4" x14ac:dyDescent="0.3">
      <c r="A15" s="23"/>
      <c r="B15" s="15"/>
      <c r="C15" s="11"/>
      <c r="D15" s="7" t="s">
        <v>25</v>
      </c>
      <c r="E15" s="48" t="s">
        <v>40</v>
      </c>
      <c r="F15" s="61">
        <v>207</v>
      </c>
      <c r="G15" s="61">
        <v>12</v>
      </c>
      <c r="H15" s="61">
        <v>20</v>
      </c>
      <c r="I15" s="62">
        <v>37</v>
      </c>
      <c r="J15" s="61">
        <v>259</v>
      </c>
      <c r="K15" s="56" t="s">
        <v>71</v>
      </c>
      <c r="L15" s="58">
        <v>34.619999999999997</v>
      </c>
    </row>
    <row r="16" spans="1:12" ht="14.4" x14ac:dyDescent="0.3">
      <c r="A16" s="23"/>
      <c r="B16" s="15"/>
      <c r="C16" s="11"/>
      <c r="D16" s="7" t="s">
        <v>27</v>
      </c>
      <c r="E16" s="48" t="s">
        <v>41</v>
      </c>
      <c r="F16" s="61">
        <v>200</v>
      </c>
      <c r="G16" s="76">
        <v>1</v>
      </c>
      <c r="H16" s="76">
        <v>0</v>
      </c>
      <c r="I16" s="82">
        <v>8</v>
      </c>
      <c r="J16" s="76">
        <v>88</v>
      </c>
      <c r="K16" s="41"/>
      <c r="L16" s="86">
        <v>14.01</v>
      </c>
    </row>
    <row r="17" spans="1:12" ht="14.4" x14ac:dyDescent="0.3">
      <c r="A17" s="23"/>
      <c r="B17" s="15"/>
      <c r="C17" s="11"/>
      <c r="D17" s="7" t="s">
        <v>60</v>
      </c>
      <c r="E17" s="48" t="s">
        <v>42</v>
      </c>
      <c r="F17" s="78">
        <v>65</v>
      </c>
      <c r="G17" s="76">
        <v>3</v>
      </c>
      <c r="H17" s="76">
        <v>1</v>
      </c>
      <c r="I17" s="82">
        <v>32</v>
      </c>
      <c r="J17" s="76">
        <v>83</v>
      </c>
      <c r="K17" s="41"/>
      <c r="L17" s="86">
        <v>5.94</v>
      </c>
    </row>
    <row r="18" spans="1:12" ht="14.4" x14ac:dyDescent="0.3">
      <c r="A18" s="23"/>
      <c r="B18" s="15"/>
      <c r="C18" s="11"/>
      <c r="D18" s="6"/>
      <c r="E18" s="48"/>
      <c r="F18" s="40"/>
      <c r="G18" s="61"/>
      <c r="H18" s="61"/>
      <c r="I18" s="62"/>
      <c r="J18" s="40"/>
      <c r="K18" s="41"/>
      <c r="L18" s="40"/>
    </row>
    <row r="19" spans="1:12" ht="14.4" x14ac:dyDescent="0.3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28</v>
      </c>
      <c r="E23" s="9"/>
      <c r="F23" s="19">
        <f>SUM(F14:F22)</f>
        <v>702</v>
      </c>
      <c r="G23" s="19">
        <f t="shared" ref="G23:J23" si="2">SUM(G14:G22)</f>
        <v>21</v>
      </c>
      <c r="H23" s="19">
        <f t="shared" si="2"/>
        <v>25</v>
      </c>
      <c r="I23" s="19">
        <f t="shared" si="2"/>
        <v>95</v>
      </c>
      <c r="J23" s="19">
        <f t="shared" si="2"/>
        <v>700</v>
      </c>
      <c r="K23" s="25"/>
      <c r="L23" s="19">
        <f t="shared" ref="L23" si="3">SUM(L14:L22)</f>
        <v>78.92</v>
      </c>
    </row>
    <row r="24" spans="1:12" ht="15" thickBot="1" x14ac:dyDescent="0.3">
      <c r="A24" s="29">
        <f>A6</f>
        <v>1</v>
      </c>
      <c r="B24" s="30">
        <f>B6</f>
        <v>1</v>
      </c>
      <c r="C24" s="110" t="s">
        <v>4</v>
      </c>
      <c r="D24" s="111"/>
      <c r="E24" s="31"/>
      <c r="F24" s="32">
        <f>F13+F23</f>
        <v>1207</v>
      </c>
      <c r="G24" s="32">
        <f t="shared" ref="G24:J24" si="4">G13+G23</f>
        <v>36</v>
      </c>
      <c r="H24" s="32">
        <f t="shared" si="4"/>
        <v>39</v>
      </c>
      <c r="I24" s="32">
        <f t="shared" si="4"/>
        <v>239</v>
      </c>
      <c r="J24" s="32">
        <f t="shared" si="4"/>
        <v>1201</v>
      </c>
      <c r="K24" s="32"/>
      <c r="L24" s="32">
        <f t="shared" ref="L24" si="5">L13+L23</f>
        <v>157.84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65</v>
      </c>
      <c r="E25" s="50" t="s">
        <v>43</v>
      </c>
      <c r="F25" s="59">
        <v>110</v>
      </c>
      <c r="G25" s="80">
        <v>10</v>
      </c>
      <c r="H25" s="80">
        <v>14</v>
      </c>
      <c r="I25" s="84">
        <v>6</v>
      </c>
      <c r="J25" s="80">
        <v>181</v>
      </c>
      <c r="K25" s="60">
        <v>591</v>
      </c>
      <c r="L25" s="89">
        <v>53.03</v>
      </c>
    </row>
    <row r="26" spans="1:12" ht="14.4" x14ac:dyDescent="0.3">
      <c r="A26" s="14"/>
      <c r="B26" s="15"/>
      <c r="C26" s="11"/>
      <c r="D26" s="7" t="s">
        <v>26</v>
      </c>
      <c r="E26" s="48" t="s">
        <v>44</v>
      </c>
      <c r="F26" s="61">
        <v>150</v>
      </c>
      <c r="G26" s="76">
        <v>5</v>
      </c>
      <c r="H26" s="76">
        <v>6</v>
      </c>
      <c r="I26" s="82">
        <v>36</v>
      </c>
      <c r="J26" s="117">
        <v>180</v>
      </c>
      <c r="K26" s="57">
        <v>688</v>
      </c>
      <c r="L26" s="86">
        <v>16.97</v>
      </c>
    </row>
    <row r="27" spans="1:12" ht="14.4" x14ac:dyDescent="0.3">
      <c r="A27" s="14"/>
      <c r="B27" s="15"/>
      <c r="C27" s="11"/>
      <c r="D27" s="7" t="s">
        <v>27</v>
      </c>
      <c r="E27" s="39" t="s">
        <v>45</v>
      </c>
      <c r="F27" s="61">
        <v>200</v>
      </c>
      <c r="G27" s="80">
        <v>1</v>
      </c>
      <c r="H27" s="80">
        <v>0</v>
      </c>
      <c r="I27" s="84">
        <v>31</v>
      </c>
      <c r="J27" s="80">
        <v>86</v>
      </c>
      <c r="K27" s="57">
        <v>944</v>
      </c>
      <c r="L27" s="89">
        <v>5.92</v>
      </c>
    </row>
    <row r="28" spans="1:12" ht="14.4" x14ac:dyDescent="0.3">
      <c r="A28" s="14"/>
      <c r="B28" s="15"/>
      <c r="C28" s="11"/>
      <c r="D28" s="7" t="s">
        <v>60</v>
      </c>
      <c r="E28" s="48" t="s">
        <v>42</v>
      </c>
      <c r="F28" s="40">
        <v>40</v>
      </c>
      <c r="G28" s="76">
        <v>3</v>
      </c>
      <c r="H28" s="76">
        <v>1</v>
      </c>
      <c r="I28" s="82">
        <v>16</v>
      </c>
      <c r="J28" s="76">
        <v>83</v>
      </c>
      <c r="K28" s="41"/>
      <c r="L28" s="86">
        <v>3</v>
      </c>
    </row>
    <row r="29" spans="1:12" ht="14.4" x14ac:dyDescent="0.3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28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21</v>
      </c>
      <c r="I32" s="19">
        <f t="shared" ref="I32" si="8">SUM(I25:I31)</f>
        <v>89</v>
      </c>
      <c r="J32" s="19">
        <f t="shared" ref="J32:L32" si="9">SUM(J25:J31)</f>
        <v>530</v>
      </c>
      <c r="K32" s="25"/>
      <c r="L32" s="19">
        <f t="shared" si="9"/>
        <v>78.92</v>
      </c>
    </row>
    <row r="33" spans="1:12" ht="14.4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69" t="s">
        <v>82</v>
      </c>
      <c r="F33" s="89">
        <v>213</v>
      </c>
      <c r="G33" s="80">
        <v>2</v>
      </c>
      <c r="H33" s="80">
        <v>4</v>
      </c>
      <c r="I33" s="84">
        <v>8</v>
      </c>
      <c r="J33" s="80">
        <v>216</v>
      </c>
      <c r="K33" s="55">
        <v>187</v>
      </c>
      <c r="L33" s="90">
        <v>13.34</v>
      </c>
    </row>
    <row r="34" spans="1:12" ht="14.4" x14ac:dyDescent="0.3">
      <c r="A34" s="14"/>
      <c r="B34" s="15"/>
      <c r="C34" s="11"/>
      <c r="D34" s="7" t="s">
        <v>25</v>
      </c>
      <c r="E34" s="54" t="s">
        <v>79</v>
      </c>
      <c r="F34" s="61">
        <v>230</v>
      </c>
      <c r="G34" s="61">
        <v>22</v>
      </c>
      <c r="H34" s="61">
        <v>23</v>
      </c>
      <c r="I34" s="62">
        <v>33</v>
      </c>
      <c r="J34" s="61">
        <v>381</v>
      </c>
      <c r="K34" s="57" t="s">
        <v>46</v>
      </c>
      <c r="L34" s="58">
        <v>57.02</v>
      </c>
    </row>
    <row r="35" spans="1:12" ht="14.4" x14ac:dyDescent="0.3">
      <c r="A35" s="14"/>
      <c r="B35" s="15"/>
      <c r="C35" s="11"/>
      <c r="D35" s="7" t="s">
        <v>64</v>
      </c>
      <c r="E35" s="69" t="s">
        <v>72</v>
      </c>
      <c r="F35" s="89">
        <v>210</v>
      </c>
      <c r="G35" s="76">
        <v>0</v>
      </c>
      <c r="H35" s="76">
        <v>0</v>
      </c>
      <c r="I35" s="82">
        <v>15</v>
      </c>
      <c r="J35" s="76">
        <v>56</v>
      </c>
      <c r="K35" s="91">
        <v>943</v>
      </c>
      <c r="L35" s="89">
        <v>5.1100000000000003</v>
      </c>
    </row>
    <row r="36" spans="1:12" ht="14.4" x14ac:dyDescent="0.3">
      <c r="A36" s="14"/>
      <c r="B36" s="15"/>
      <c r="C36" s="11"/>
      <c r="D36" s="7" t="s">
        <v>60</v>
      </c>
      <c r="E36" s="48" t="s">
        <v>42</v>
      </c>
      <c r="F36" s="89">
        <v>47</v>
      </c>
      <c r="G36" s="80">
        <v>3</v>
      </c>
      <c r="H36" s="80">
        <v>1</v>
      </c>
      <c r="I36" s="84">
        <v>23</v>
      </c>
      <c r="J36" s="80">
        <v>83</v>
      </c>
      <c r="K36" s="57"/>
      <c r="L36" s="89">
        <v>3.45</v>
      </c>
    </row>
    <row r="37" spans="1:12" ht="14.4" x14ac:dyDescent="0.3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28</v>
      </c>
      <c r="E42" s="9"/>
      <c r="F42" s="19">
        <f>SUM(F33:F41)</f>
        <v>700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79</v>
      </c>
      <c r="J42" s="19">
        <f t="shared" ref="J42:L42" si="13">SUM(J33:J41)</f>
        <v>736</v>
      </c>
      <c r="K42" s="25"/>
      <c r="L42" s="19">
        <f t="shared" si="13"/>
        <v>78.92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10" t="s">
        <v>4</v>
      </c>
      <c r="D43" s="111"/>
      <c r="E43" s="31"/>
      <c r="F43" s="32">
        <f>F32+F42</f>
        <v>1200</v>
      </c>
      <c r="G43" s="32">
        <f t="shared" ref="G43" si="14">G32+G42</f>
        <v>46</v>
      </c>
      <c r="H43" s="32">
        <f t="shared" ref="H43" si="15">H32+H42</f>
        <v>49</v>
      </c>
      <c r="I43" s="32">
        <f t="shared" ref="I43" si="16">I32+I42</f>
        <v>168</v>
      </c>
      <c r="J43" s="32">
        <f t="shared" ref="J43" si="17">J32+J42</f>
        <v>1266</v>
      </c>
      <c r="K43" s="32"/>
      <c r="L43" s="32">
        <f>L32+L42</f>
        <v>157.84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65</v>
      </c>
      <c r="E44" s="107" t="s">
        <v>85</v>
      </c>
      <c r="F44" s="59">
        <v>220</v>
      </c>
      <c r="G44" s="76">
        <v>17</v>
      </c>
      <c r="H44" s="76">
        <v>9</v>
      </c>
      <c r="I44" s="82">
        <v>64</v>
      </c>
      <c r="J44" s="76">
        <v>236</v>
      </c>
      <c r="K44" s="60">
        <v>1011</v>
      </c>
      <c r="L44" s="86">
        <v>33.090000000000003</v>
      </c>
    </row>
    <row r="45" spans="1:12" ht="14.4" x14ac:dyDescent="0.3">
      <c r="A45" s="23"/>
      <c r="B45" s="15"/>
      <c r="C45" s="11"/>
      <c r="D45" s="7" t="s">
        <v>64</v>
      </c>
      <c r="E45" s="108" t="s">
        <v>83</v>
      </c>
      <c r="F45" s="89">
        <v>200</v>
      </c>
      <c r="G45" s="76">
        <v>5</v>
      </c>
      <c r="H45" s="76">
        <v>5</v>
      </c>
      <c r="I45" s="82">
        <v>33</v>
      </c>
      <c r="J45" s="76">
        <v>190</v>
      </c>
      <c r="K45" s="57">
        <v>959</v>
      </c>
      <c r="L45" s="89">
        <v>24.61</v>
      </c>
    </row>
    <row r="46" spans="1:12" ht="14.4" x14ac:dyDescent="0.3">
      <c r="A46" s="23"/>
      <c r="B46" s="15"/>
      <c r="C46" s="11"/>
      <c r="D46" s="7" t="s">
        <v>60</v>
      </c>
      <c r="E46" s="48" t="s">
        <v>36</v>
      </c>
      <c r="F46" s="64">
        <v>38</v>
      </c>
      <c r="G46" s="64">
        <v>3</v>
      </c>
      <c r="H46" s="64">
        <v>1</v>
      </c>
      <c r="I46" s="64">
        <v>19</v>
      </c>
      <c r="J46" s="64">
        <v>83</v>
      </c>
      <c r="K46" s="64"/>
      <c r="L46" s="64">
        <v>5.82</v>
      </c>
    </row>
    <row r="47" spans="1:12" ht="14.4" x14ac:dyDescent="0.3">
      <c r="A47" s="23"/>
      <c r="B47" s="15"/>
      <c r="C47" s="11"/>
      <c r="D47" s="116" t="s">
        <v>74</v>
      </c>
      <c r="E47" s="108" t="s">
        <v>84</v>
      </c>
      <c r="F47" s="64">
        <v>60</v>
      </c>
      <c r="G47" s="64">
        <v>5</v>
      </c>
      <c r="H47" s="64">
        <v>5</v>
      </c>
      <c r="I47" s="64">
        <v>0</v>
      </c>
      <c r="J47" s="64">
        <v>63</v>
      </c>
      <c r="K47" s="64">
        <v>424</v>
      </c>
      <c r="L47" s="64">
        <v>15.4</v>
      </c>
    </row>
    <row r="48" spans="1:12" ht="14.4" x14ac:dyDescent="0.3">
      <c r="A48" s="23"/>
      <c r="B48" s="15"/>
      <c r="C48" s="11"/>
      <c r="D48" s="6"/>
      <c r="E48" s="48"/>
      <c r="F48" s="64"/>
      <c r="G48" s="64"/>
      <c r="H48" s="64"/>
      <c r="I48" s="64"/>
      <c r="J48" s="64"/>
      <c r="K48" s="64"/>
      <c r="L48" s="64"/>
    </row>
    <row r="49" spans="1:12" ht="14.4" x14ac:dyDescent="0.3">
      <c r="A49" s="23"/>
      <c r="B49" s="15"/>
      <c r="C49" s="11"/>
      <c r="D49" s="6"/>
      <c r="E49" s="63"/>
      <c r="F49" s="64"/>
      <c r="G49" s="64"/>
      <c r="H49" s="64"/>
      <c r="I49" s="64"/>
      <c r="J49" s="64"/>
      <c r="K49" s="41"/>
      <c r="L49" s="64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28</v>
      </c>
      <c r="E51" s="9"/>
      <c r="F51" s="19">
        <f>SUM(F44:F50)</f>
        <v>518</v>
      </c>
      <c r="G51" s="19">
        <f t="shared" ref="G51" si="18">SUM(G44:G50)</f>
        <v>30</v>
      </c>
      <c r="H51" s="19">
        <f t="shared" ref="H51" si="19">SUM(H44:H50)</f>
        <v>20</v>
      </c>
      <c r="I51" s="19">
        <f t="shared" ref="I51" si="20">SUM(I44:I50)</f>
        <v>116</v>
      </c>
      <c r="J51" s="19">
        <f t="shared" ref="J51:L51" si="21">SUM(J44:J50)</f>
        <v>572</v>
      </c>
      <c r="K51" s="25"/>
      <c r="L51" s="19">
        <f t="shared" si="21"/>
        <v>78.92</v>
      </c>
    </row>
    <row r="52" spans="1:12" ht="14.4" x14ac:dyDescent="0.3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69" t="s">
        <v>75</v>
      </c>
      <c r="F52" s="80">
        <v>200</v>
      </c>
      <c r="G52" s="80">
        <v>2</v>
      </c>
      <c r="H52" s="80">
        <v>4</v>
      </c>
      <c r="I52" s="84">
        <v>11</v>
      </c>
      <c r="J52" s="80">
        <v>191</v>
      </c>
      <c r="K52" s="55">
        <v>196</v>
      </c>
      <c r="L52" s="89">
        <v>11.62</v>
      </c>
    </row>
    <row r="53" spans="1:12" ht="14.4" x14ac:dyDescent="0.3">
      <c r="A53" s="23"/>
      <c r="B53" s="15"/>
      <c r="C53" s="11"/>
      <c r="D53" s="7" t="s">
        <v>25</v>
      </c>
      <c r="E53" s="69" t="s">
        <v>76</v>
      </c>
      <c r="F53" s="80">
        <v>110</v>
      </c>
      <c r="G53" s="80">
        <v>10</v>
      </c>
      <c r="H53" s="80">
        <v>14</v>
      </c>
      <c r="I53" s="84">
        <v>41</v>
      </c>
      <c r="J53" s="80">
        <v>181</v>
      </c>
      <c r="K53" s="57">
        <v>561</v>
      </c>
      <c r="L53" s="90">
        <v>53.03</v>
      </c>
    </row>
    <row r="54" spans="1:12" ht="14.4" x14ac:dyDescent="0.3">
      <c r="A54" s="23"/>
      <c r="B54" s="15"/>
      <c r="C54" s="11"/>
      <c r="D54" s="7" t="s">
        <v>22</v>
      </c>
      <c r="E54" s="69" t="s">
        <v>35</v>
      </c>
      <c r="F54" s="89">
        <v>200</v>
      </c>
      <c r="G54" s="76">
        <v>0</v>
      </c>
      <c r="H54" s="76">
        <v>0</v>
      </c>
      <c r="I54" s="82">
        <v>15</v>
      </c>
      <c r="J54" s="76">
        <v>56</v>
      </c>
      <c r="K54" s="57">
        <v>943</v>
      </c>
      <c r="L54" s="89">
        <v>2.2799999999999998</v>
      </c>
    </row>
    <row r="55" spans="1:12" ht="14.4" x14ac:dyDescent="0.3">
      <c r="A55" s="23"/>
      <c r="B55" s="15"/>
      <c r="C55" s="11"/>
      <c r="D55" s="7" t="s">
        <v>60</v>
      </c>
      <c r="E55" s="48" t="s">
        <v>42</v>
      </c>
      <c r="F55" s="80">
        <v>37</v>
      </c>
      <c r="G55" s="80">
        <v>3</v>
      </c>
      <c r="H55" s="80">
        <v>1</v>
      </c>
      <c r="I55" s="84">
        <v>18</v>
      </c>
      <c r="J55" s="80">
        <v>83</v>
      </c>
      <c r="K55" s="41"/>
      <c r="L55" s="90">
        <v>3.04</v>
      </c>
    </row>
    <row r="56" spans="1:12" ht="14.4" x14ac:dyDescent="0.3">
      <c r="A56" s="23"/>
      <c r="B56" s="15"/>
      <c r="C56" s="11"/>
      <c r="D56" s="7" t="s">
        <v>26</v>
      </c>
      <c r="E56" s="39" t="s">
        <v>62</v>
      </c>
      <c r="F56" s="40">
        <v>154</v>
      </c>
      <c r="G56" s="40">
        <v>5</v>
      </c>
      <c r="H56" s="40">
        <v>6</v>
      </c>
      <c r="I56" s="40">
        <v>35</v>
      </c>
      <c r="J56" s="40">
        <v>190</v>
      </c>
      <c r="K56" s="41">
        <v>688</v>
      </c>
      <c r="L56" s="40">
        <v>8.9499999999999993</v>
      </c>
    </row>
    <row r="57" spans="1:12" ht="14.4" x14ac:dyDescent="0.3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28</v>
      </c>
      <c r="E61" s="9"/>
      <c r="F61" s="19">
        <f>SUM(F52:F60)</f>
        <v>701</v>
      </c>
      <c r="G61" s="19">
        <f t="shared" ref="G61" si="22">SUM(G52:G60)</f>
        <v>20</v>
      </c>
      <c r="H61" s="19">
        <f t="shared" ref="H61" si="23">SUM(H52:H60)</f>
        <v>25</v>
      </c>
      <c r="I61" s="19">
        <f t="shared" ref="I61" si="24">SUM(I52:I60)</f>
        <v>120</v>
      </c>
      <c r="J61" s="19">
        <f t="shared" ref="J61:L61" si="25">SUM(J52:J60)</f>
        <v>701</v>
      </c>
      <c r="K61" s="25"/>
      <c r="L61" s="19">
        <f t="shared" si="25"/>
        <v>78.920000000000016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10" t="s">
        <v>4</v>
      </c>
      <c r="D62" s="111"/>
      <c r="E62" s="31"/>
      <c r="F62" s="32">
        <f>F51+F61</f>
        <v>1219</v>
      </c>
      <c r="G62" s="32">
        <f t="shared" ref="G62" si="26">G51+G61</f>
        <v>50</v>
      </c>
      <c r="H62" s="32">
        <f t="shared" ref="H62" si="27">H51+H61</f>
        <v>45</v>
      </c>
      <c r="I62" s="32">
        <f t="shared" ref="I62" si="28">I51+I61</f>
        <v>236</v>
      </c>
      <c r="J62" s="32">
        <f t="shared" ref="J62:L62" si="29">J51+J61</f>
        <v>1273</v>
      </c>
      <c r="K62" s="32"/>
      <c r="L62" s="32">
        <f t="shared" si="29"/>
        <v>157.84000000000003</v>
      </c>
    </row>
    <row r="63" spans="1:12" ht="14.4" x14ac:dyDescent="0.3">
      <c r="A63" s="20">
        <v>1</v>
      </c>
      <c r="B63" s="21">
        <v>4</v>
      </c>
      <c r="C63" s="22" t="s">
        <v>20</v>
      </c>
      <c r="D63" s="73" t="s">
        <v>21</v>
      </c>
      <c r="E63" s="50" t="s">
        <v>47</v>
      </c>
      <c r="F63" s="59">
        <v>110</v>
      </c>
      <c r="G63" s="92">
        <v>14</v>
      </c>
      <c r="H63" s="92">
        <v>5</v>
      </c>
      <c r="I63" s="93">
        <v>44</v>
      </c>
      <c r="J63" s="92">
        <v>176</v>
      </c>
      <c r="K63" s="95" t="s">
        <v>49</v>
      </c>
      <c r="L63" s="94">
        <v>47.87</v>
      </c>
    </row>
    <row r="64" spans="1:12" ht="14.4" x14ac:dyDescent="0.3">
      <c r="A64" s="23"/>
      <c r="B64" s="15"/>
      <c r="C64" s="11"/>
      <c r="D64" s="74" t="s">
        <v>26</v>
      </c>
      <c r="E64" s="48" t="s">
        <v>48</v>
      </c>
      <c r="F64" s="96">
        <v>150</v>
      </c>
      <c r="G64" s="96">
        <v>3</v>
      </c>
      <c r="H64" s="96">
        <v>8</v>
      </c>
      <c r="I64" s="97">
        <v>22</v>
      </c>
      <c r="J64" s="96">
        <v>164</v>
      </c>
      <c r="K64" s="57">
        <v>694</v>
      </c>
      <c r="L64" s="98">
        <v>22.09</v>
      </c>
    </row>
    <row r="65" spans="1:12" ht="14.4" x14ac:dyDescent="0.3">
      <c r="A65" s="23"/>
      <c r="B65" s="15"/>
      <c r="C65" s="11"/>
      <c r="D65" s="51" t="s">
        <v>27</v>
      </c>
      <c r="E65" s="48" t="s">
        <v>35</v>
      </c>
      <c r="F65" s="80">
        <v>200</v>
      </c>
      <c r="G65" s="76">
        <v>0</v>
      </c>
      <c r="H65" s="76">
        <v>0</v>
      </c>
      <c r="I65" s="82">
        <v>15</v>
      </c>
      <c r="J65" s="76">
        <v>56</v>
      </c>
      <c r="K65" s="57">
        <v>943</v>
      </c>
      <c r="L65" s="89">
        <v>2.2799999999999998</v>
      </c>
    </row>
    <row r="66" spans="1:12" ht="14.4" x14ac:dyDescent="0.3">
      <c r="A66" s="23"/>
      <c r="B66" s="15"/>
      <c r="C66" s="11"/>
      <c r="D66" s="51" t="s">
        <v>60</v>
      </c>
      <c r="E66" s="48" t="s">
        <v>42</v>
      </c>
      <c r="F66" s="76">
        <v>26</v>
      </c>
      <c r="G66" s="76">
        <v>3</v>
      </c>
      <c r="H66" s="76">
        <v>1</v>
      </c>
      <c r="I66" s="82">
        <v>13</v>
      </c>
      <c r="J66" s="76">
        <v>83</v>
      </c>
      <c r="K66" s="57"/>
      <c r="L66" s="86">
        <v>2.33</v>
      </c>
    </row>
    <row r="67" spans="1:12" ht="15" thickBot="1" x14ac:dyDescent="0.35">
      <c r="A67" s="23"/>
      <c r="B67" s="15"/>
      <c r="C67" s="11"/>
      <c r="D67" s="106"/>
      <c r="E67" s="70" t="s">
        <v>68</v>
      </c>
      <c r="F67" s="99">
        <v>20</v>
      </c>
      <c r="G67" s="76">
        <v>3</v>
      </c>
      <c r="H67" s="76">
        <v>1</v>
      </c>
      <c r="I67" s="82">
        <v>0</v>
      </c>
      <c r="J67" s="76">
        <v>23</v>
      </c>
      <c r="K67" s="87" t="s">
        <v>50</v>
      </c>
      <c r="L67" s="100">
        <v>4.3499999999999996</v>
      </c>
    </row>
    <row r="68" spans="1:12" ht="14.4" x14ac:dyDescent="0.3">
      <c r="A68" s="23"/>
      <c r="B68" s="15"/>
      <c r="C68" s="11"/>
      <c r="D68" s="6"/>
      <c r="E68" s="48"/>
      <c r="F68" s="61"/>
      <c r="G68" s="61"/>
      <c r="H68" s="61"/>
      <c r="I68" s="62"/>
      <c r="J68" s="61"/>
      <c r="K68" s="57"/>
      <c r="L68" s="58"/>
    </row>
    <row r="69" spans="1:12" ht="14.4" x14ac:dyDescent="0.3">
      <c r="A69" s="23"/>
      <c r="B69" s="15"/>
      <c r="C69" s="11"/>
      <c r="D69" s="6"/>
      <c r="E69" s="63"/>
      <c r="F69" s="64"/>
      <c r="G69" s="64"/>
      <c r="H69" s="64"/>
      <c r="I69" s="64"/>
      <c r="J69" s="64"/>
      <c r="K69" s="65"/>
      <c r="L69" s="64"/>
    </row>
    <row r="70" spans="1:12" ht="14.4" x14ac:dyDescent="0.3">
      <c r="A70" s="24"/>
      <c r="B70" s="17"/>
      <c r="C70" s="8"/>
      <c r="D70" s="18" t="s">
        <v>28</v>
      </c>
      <c r="E70" s="9"/>
      <c r="F70" s="19">
        <f>SUM(F63:F69)</f>
        <v>506</v>
      </c>
      <c r="G70" s="19">
        <f t="shared" ref="G70" si="30">SUM(G63:G69)</f>
        <v>23</v>
      </c>
      <c r="H70" s="19">
        <f t="shared" ref="H70" si="31">SUM(H63:H69)</f>
        <v>15</v>
      </c>
      <c r="I70" s="19">
        <f t="shared" ref="I70" si="32">SUM(I63:I69)</f>
        <v>94</v>
      </c>
      <c r="J70" s="19">
        <f t="shared" ref="J70:L70" si="33">SUM(J63:J69)</f>
        <v>502</v>
      </c>
      <c r="K70" s="25"/>
      <c r="L70" s="19">
        <f t="shared" si="33"/>
        <v>78.919999999999987</v>
      </c>
    </row>
    <row r="71" spans="1:12" ht="14.4" x14ac:dyDescent="0.3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70" t="s">
        <v>70</v>
      </c>
      <c r="F71" s="99">
        <v>210</v>
      </c>
      <c r="G71" s="99">
        <v>3</v>
      </c>
      <c r="H71" s="99">
        <v>4</v>
      </c>
      <c r="I71" s="101">
        <v>10</v>
      </c>
      <c r="J71" s="99">
        <v>232</v>
      </c>
      <c r="K71" s="55">
        <v>170</v>
      </c>
      <c r="L71" s="100">
        <v>14.22</v>
      </c>
    </row>
    <row r="72" spans="1:12" ht="14.4" x14ac:dyDescent="0.3">
      <c r="A72" s="23"/>
      <c r="B72" s="15"/>
      <c r="C72" s="11"/>
      <c r="D72" s="7" t="s">
        <v>25</v>
      </c>
      <c r="E72" s="69" t="s">
        <v>61</v>
      </c>
      <c r="F72" s="80">
        <v>100</v>
      </c>
      <c r="G72" s="80">
        <v>10</v>
      </c>
      <c r="H72" s="80">
        <v>14</v>
      </c>
      <c r="I72" s="84">
        <v>4</v>
      </c>
      <c r="J72" s="80">
        <v>167</v>
      </c>
      <c r="K72" s="57">
        <v>591</v>
      </c>
      <c r="L72" s="89">
        <v>49.61</v>
      </c>
    </row>
    <row r="73" spans="1:12" ht="14.4" x14ac:dyDescent="0.3">
      <c r="A73" s="23"/>
      <c r="B73" s="15"/>
      <c r="C73" s="11"/>
      <c r="D73" s="7" t="s">
        <v>26</v>
      </c>
      <c r="E73" s="48" t="s">
        <v>51</v>
      </c>
      <c r="F73" s="80">
        <v>155</v>
      </c>
      <c r="G73" s="80">
        <v>8</v>
      </c>
      <c r="H73" s="80">
        <v>8</v>
      </c>
      <c r="I73" s="84">
        <v>36</v>
      </c>
      <c r="J73" s="80">
        <v>165</v>
      </c>
      <c r="K73" s="57">
        <v>379</v>
      </c>
      <c r="L73" s="89">
        <v>9.73</v>
      </c>
    </row>
    <row r="74" spans="1:12" ht="14.4" x14ac:dyDescent="0.3">
      <c r="A74" s="23"/>
      <c r="B74" s="15"/>
      <c r="C74" s="11"/>
      <c r="D74" s="51" t="s">
        <v>64</v>
      </c>
      <c r="E74" s="48" t="s">
        <v>35</v>
      </c>
      <c r="F74" s="80">
        <v>200</v>
      </c>
      <c r="G74" s="76">
        <v>0</v>
      </c>
      <c r="H74" s="76">
        <v>0</v>
      </c>
      <c r="I74" s="82">
        <v>15</v>
      </c>
      <c r="J74" s="76">
        <v>56</v>
      </c>
      <c r="K74" s="57">
        <v>943</v>
      </c>
      <c r="L74" s="89">
        <v>2.2799999999999998</v>
      </c>
    </row>
    <row r="75" spans="1:12" ht="14.4" x14ac:dyDescent="0.3">
      <c r="A75" s="23"/>
      <c r="B75" s="15"/>
      <c r="C75" s="11"/>
      <c r="D75" s="7" t="s">
        <v>60</v>
      </c>
      <c r="E75" s="48" t="s">
        <v>42</v>
      </c>
      <c r="F75" s="80">
        <v>35</v>
      </c>
      <c r="G75" s="80">
        <v>3</v>
      </c>
      <c r="H75" s="80">
        <v>1</v>
      </c>
      <c r="I75" s="84">
        <v>21</v>
      </c>
      <c r="J75" s="80">
        <v>83</v>
      </c>
      <c r="K75" s="41"/>
      <c r="L75" s="89">
        <v>3.08</v>
      </c>
    </row>
    <row r="76" spans="1:12" ht="14.4" x14ac:dyDescent="0.3">
      <c r="A76" s="23"/>
      <c r="B76" s="15"/>
      <c r="C76" s="11"/>
      <c r="D76" s="6"/>
      <c r="E76" s="48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28</v>
      </c>
      <c r="E80" s="9"/>
      <c r="F80" s="19">
        <f>SUM(F71:F79)</f>
        <v>700</v>
      </c>
      <c r="G80" s="19">
        <f t="shared" ref="G80" si="34">SUM(G71:G79)</f>
        <v>24</v>
      </c>
      <c r="H80" s="19">
        <f t="shared" ref="H80" si="35">SUM(H71:H79)</f>
        <v>27</v>
      </c>
      <c r="I80" s="19">
        <f t="shared" ref="I80" si="36">SUM(I71:I79)</f>
        <v>86</v>
      </c>
      <c r="J80" s="19">
        <f t="shared" ref="J80:L80" si="37">SUM(J71:J79)</f>
        <v>703</v>
      </c>
      <c r="K80" s="25"/>
      <c r="L80" s="19">
        <f t="shared" si="37"/>
        <v>78.92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10" t="s">
        <v>4</v>
      </c>
      <c r="D81" s="111"/>
      <c r="E81" s="31"/>
      <c r="F81" s="32">
        <f>F70+F80</f>
        <v>1206</v>
      </c>
      <c r="G81" s="32">
        <f t="shared" ref="G81" si="38">G70+G80</f>
        <v>47</v>
      </c>
      <c r="H81" s="32">
        <f t="shared" ref="H81" si="39">H70+H80</f>
        <v>42</v>
      </c>
      <c r="I81" s="32">
        <f t="shared" ref="I81" si="40">I70+I80</f>
        <v>180</v>
      </c>
      <c r="J81" s="32">
        <f t="shared" ref="J81:L81" si="41">J70+J80</f>
        <v>1205</v>
      </c>
      <c r="K81" s="32"/>
      <c r="L81" s="32">
        <f t="shared" si="41"/>
        <v>157.83999999999997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65</v>
      </c>
      <c r="E82" s="50" t="s">
        <v>52</v>
      </c>
      <c r="F82" s="59">
        <v>236</v>
      </c>
      <c r="G82" s="59">
        <v>24</v>
      </c>
      <c r="H82" s="59">
        <v>21</v>
      </c>
      <c r="I82" s="102">
        <v>35</v>
      </c>
      <c r="J82" s="59">
        <v>362</v>
      </c>
      <c r="K82" s="60" t="s">
        <v>53</v>
      </c>
      <c r="L82" s="103">
        <v>68.349999999999994</v>
      </c>
    </row>
    <row r="83" spans="1:12" ht="14.4" x14ac:dyDescent="0.3">
      <c r="A83" s="23"/>
      <c r="B83" s="15"/>
      <c r="C83" s="11"/>
      <c r="D83" s="118" t="s">
        <v>64</v>
      </c>
      <c r="E83" s="69" t="s">
        <v>72</v>
      </c>
      <c r="F83" s="89">
        <v>215</v>
      </c>
      <c r="G83" s="76">
        <v>0</v>
      </c>
      <c r="H83" s="76">
        <v>0</v>
      </c>
      <c r="I83" s="82">
        <v>15</v>
      </c>
      <c r="J83" s="76">
        <v>56</v>
      </c>
      <c r="K83" s="91">
        <v>943</v>
      </c>
      <c r="L83" s="89">
        <v>6.39</v>
      </c>
    </row>
    <row r="84" spans="1:12" ht="14.4" x14ac:dyDescent="0.3">
      <c r="A84" s="23"/>
      <c r="B84" s="15"/>
      <c r="C84" s="11"/>
      <c r="D84" s="7" t="s">
        <v>60</v>
      </c>
      <c r="E84" s="48" t="s">
        <v>42</v>
      </c>
      <c r="F84" s="76">
        <v>49</v>
      </c>
      <c r="G84" s="76">
        <v>3</v>
      </c>
      <c r="H84" s="76">
        <v>1</v>
      </c>
      <c r="I84" s="82">
        <v>35</v>
      </c>
      <c r="J84" s="76">
        <v>83</v>
      </c>
      <c r="K84" s="41"/>
      <c r="L84" s="86">
        <v>4.18</v>
      </c>
    </row>
    <row r="85" spans="1:12" ht="14.4" x14ac:dyDescent="0.3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28</v>
      </c>
      <c r="E89" s="9"/>
      <c r="F89" s="19">
        <f>SUM(F82:F88)</f>
        <v>500</v>
      </c>
      <c r="G89" s="19">
        <f t="shared" ref="G89" si="42">SUM(G82:G88)</f>
        <v>27</v>
      </c>
      <c r="H89" s="19">
        <f t="shared" ref="H89" si="43">SUM(H82:H88)</f>
        <v>22</v>
      </c>
      <c r="I89" s="19">
        <f t="shared" ref="I89" si="44">SUM(I82:I88)</f>
        <v>85</v>
      </c>
      <c r="J89" s="19">
        <f t="shared" ref="J89:L89" si="45">SUM(J82:J88)</f>
        <v>501</v>
      </c>
      <c r="K89" s="25"/>
      <c r="L89" s="19">
        <f t="shared" si="45"/>
        <v>78.919999999999987</v>
      </c>
    </row>
    <row r="90" spans="1:12" ht="14.4" x14ac:dyDescent="0.3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58</v>
      </c>
      <c r="F90" s="99">
        <v>222</v>
      </c>
      <c r="G90" s="99">
        <v>2</v>
      </c>
      <c r="H90" s="99">
        <v>4</v>
      </c>
      <c r="I90" s="101">
        <v>14</v>
      </c>
      <c r="J90" s="99">
        <v>157</v>
      </c>
      <c r="K90" s="104">
        <v>211</v>
      </c>
      <c r="L90" s="100">
        <v>21.01</v>
      </c>
    </row>
    <row r="91" spans="1:12" ht="14.4" x14ac:dyDescent="0.3">
      <c r="A91" s="23"/>
      <c r="B91" s="15"/>
      <c r="C91" s="11"/>
      <c r="D91" s="7" t="s">
        <v>25</v>
      </c>
      <c r="E91" s="39" t="s">
        <v>86</v>
      </c>
      <c r="F91" s="76">
        <v>230</v>
      </c>
      <c r="G91" s="76">
        <v>7</v>
      </c>
      <c r="H91" s="76">
        <v>14</v>
      </c>
      <c r="I91" s="82">
        <v>38</v>
      </c>
      <c r="J91" s="117">
        <v>397</v>
      </c>
      <c r="K91" s="91">
        <v>591.47299999999996</v>
      </c>
      <c r="L91" s="86">
        <v>51.9</v>
      </c>
    </row>
    <row r="92" spans="1:12" ht="14.4" x14ac:dyDescent="0.3">
      <c r="A92" s="23"/>
      <c r="B92" s="15"/>
      <c r="C92" s="11"/>
      <c r="D92" s="109" t="s">
        <v>64</v>
      </c>
      <c r="E92" s="48" t="s">
        <v>35</v>
      </c>
      <c r="F92" s="80">
        <v>200</v>
      </c>
      <c r="G92" s="76">
        <v>0</v>
      </c>
      <c r="H92" s="76">
        <v>0</v>
      </c>
      <c r="I92" s="82">
        <v>15</v>
      </c>
      <c r="J92" s="76">
        <v>56</v>
      </c>
      <c r="K92" s="57">
        <v>943</v>
      </c>
      <c r="L92" s="89">
        <v>2.2799999999999998</v>
      </c>
    </row>
    <row r="93" spans="1:12" ht="14.4" x14ac:dyDescent="0.3">
      <c r="A93" s="23"/>
      <c r="B93" s="15"/>
      <c r="C93" s="11"/>
      <c r="D93" s="7" t="s">
        <v>60</v>
      </c>
      <c r="E93" s="48" t="s">
        <v>42</v>
      </c>
      <c r="F93" s="80">
        <v>41</v>
      </c>
      <c r="G93" s="80">
        <v>3</v>
      </c>
      <c r="H93" s="80">
        <v>1</v>
      </c>
      <c r="I93" s="84">
        <v>15</v>
      </c>
      <c r="J93" s="80">
        <v>83</v>
      </c>
      <c r="K93" s="41"/>
      <c r="L93" s="89">
        <v>3.58</v>
      </c>
    </row>
    <row r="94" spans="1:12" ht="14.4" x14ac:dyDescent="0.3">
      <c r="A94" s="23"/>
      <c r="B94" s="15"/>
      <c r="C94" s="11"/>
      <c r="D94" s="6"/>
      <c r="E94" s="39" t="s">
        <v>77</v>
      </c>
      <c r="F94" s="40">
        <v>25</v>
      </c>
      <c r="G94" s="40">
        <v>1</v>
      </c>
      <c r="H94" s="40">
        <v>4</v>
      </c>
      <c r="I94" s="40">
        <v>6</v>
      </c>
      <c r="J94" s="40">
        <v>66</v>
      </c>
      <c r="K94" s="41">
        <v>435</v>
      </c>
      <c r="L94" s="40">
        <v>0.15</v>
      </c>
    </row>
    <row r="95" spans="1:12" ht="14.4" x14ac:dyDescent="0.3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28</v>
      </c>
      <c r="E99" s="9"/>
      <c r="F99" s="19">
        <f>SUM(F90:F98)</f>
        <v>718</v>
      </c>
      <c r="G99" s="19">
        <f t="shared" ref="G99" si="46">SUM(G90:G98)</f>
        <v>13</v>
      </c>
      <c r="H99" s="19">
        <f t="shared" ref="H99" si="47">SUM(H90:H98)</f>
        <v>23</v>
      </c>
      <c r="I99" s="19">
        <f t="shared" ref="I99" si="48">SUM(I90:I98)</f>
        <v>88</v>
      </c>
      <c r="J99" s="19">
        <f t="shared" ref="J99:L99" si="49">SUM(J90:J98)</f>
        <v>759</v>
      </c>
      <c r="K99" s="25"/>
      <c r="L99" s="19">
        <f t="shared" si="49"/>
        <v>78.92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10" t="s">
        <v>4</v>
      </c>
      <c r="D100" s="111"/>
      <c r="E100" s="31"/>
      <c r="F100" s="32">
        <f>F89+F99</f>
        <v>1218</v>
      </c>
      <c r="G100" s="32">
        <f t="shared" ref="G100" si="50">G89+G99</f>
        <v>40</v>
      </c>
      <c r="H100" s="32">
        <f t="shared" ref="H100" si="51">H89+H99</f>
        <v>45</v>
      </c>
      <c r="I100" s="32">
        <f t="shared" ref="I100" si="52">I89+I99</f>
        <v>173</v>
      </c>
      <c r="J100" s="32">
        <f t="shared" ref="J100:L100" si="53">J89+J99</f>
        <v>1260</v>
      </c>
      <c r="K100" s="32"/>
      <c r="L100" s="32">
        <f t="shared" si="53"/>
        <v>157.83999999999997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65</v>
      </c>
      <c r="E101" s="50" t="s">
        <v>54</v>
      </c>
      <c r="F101" s="75">
        <v>213</v>
      </c>
      <c r="G101" s="75">
        <v>6</v>
      </c>
      <c r="H101" s="75">
        <v>10</v>
      </c>
      <c r="I101" s="81">
        <v>33</v>
      </c>
      <c r="J101" s="75">
        <v>245</v>
      </c>
      <c r="K101" s="60" t="s">
        <v>38</v>
      </c>
      <c r="L101" s="85">
        <v>30.07</v>
      </c>
    </row>
    <row r="102" spans="1:12" ht="14.4" x14ac:dyDescent="0.3">
      <c r="A102" s="23"/>
      <c r="B102" s="15"/>
      <c r="C102" s="11"/>
      <c r="D102" s="7" t="s">
        <v>64</v>
      </c>
      <c r="E102" s="48" t="s">
        <v>55</v>
      </c>
      <c r="F102" s="76">
        <v>200</v>
      </c>
      <c r="G102" s="76">
        <v>0</v>
      </c>
      <c r="H102" s="76">
        <v>0</v>
      </c>
      <c r="I102" s="82">
        <v>24</v>
      </c>
      <c r="J102" s="76">
        <v>112</v>
      </c>
      <c r="K102" s="57">
        <v>911</v>
      </c>
      <c r="L102" s="86">
        <v>26.9</v>
      </c>
    </row>
    <row r="103" spans="1:12" ht="14.4" x14ac:dyDescent="0.3">
      <c r="A103" s="23"/>
      <c r="B103" s="15"/>
      <c r="C103" s="11"/>
      <c r="D103" s="7" t="s">
        <v>60</v>
      </c>
      <c r="E103" s="48" t="s">
        <v>36</v>
      </c>
      <c r="F103" s="40">
        <v>42</v>
      </c>
      <c r="G103" s="40">
        <v>3</v>
      </c>
      <c r="H103" s="40">
        <v>1</v>
      </c>
      <c r="I103" s="40">
        <v>21</v>
      </c>
      <c r="J103" s="40">
        <v>83</v>
      </c>
      <c r="K103" s="40"/>
      <c r="L103" s="40">
        <v>6.55</v>
      </c>
    </row>
    <row r="104" spans="1:12" ht="14.4" x14ac:dyDescent="0.3">
      <c r="A104" s="23"/>
      <c r="B104" s="15"/>
      <c r="C104" s="11"/>
      <c r="D104" s="7" t="s">
        <v>74</v>
      </c>
      <c r="E104" s="108" t="s">
        <v>84</v>
      </c>
      <c r="F104" s="40">
        <v>60</v>
      </c>
      <c r="G104" s="40">
        <v>5</v>
      </c>
      <c r="H104" s="40">
        <v>5</v>
      </c>
      <c r="I104" s="40">
        <v>0</v>
      </c>
      <c r="J104" s="40">
        <v>63</v>
      </c>
      <c r="K104" s="40">
        <v>424</v>
      </c>
      <c r="L104" s="40">
        <v>15.4</v>
      </c>
    </row>
    <row r="105" spans="1:12" ht="14.4" x14ac:dyDescent="0.3">
      <c r="A105" s="23"/>
      <c r="B105" s="15"/>
      <c r="C105" s="11"/>
      <c r="D105" s="6"/>
      <c r="E105" s="48"/>
      <c r="F105" s="61"/>
      <c r="G105" s="61"/>
      <c r="H105" s="61"/>
      <c r="I105" s="61"/>
      <c r="J105" s="61"/>
      <c r="K105" s="40"/>
      <c r="L105" s="58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0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28</v>
      </c>
      <c r="E108" s="9"/>
      <c r="F108" s="19">
        <f>SUM(F101:F107)</f>
        <v>515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78</v>
      </c>
      <c r="J108" s="19">
        <f t="shared" si="54"/>
        <v>503</v>
      </c>
      <c r="K108" s="25"/>
      <c r="L108" s="19">
        <f t="shared" ref="L108" si="55">SUM(L101:L107)</f>
        <v>78.92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23</v>
      </c>
      <c r="D109" s="8" t="s">
        <v>24</v>
      </c>
      <c r="E109" s="68" t="s">
        <v>73</v>
      </c>
      <c r="F109" s="76">
        <v>230</v>
      </c>
      <c r="G109" s="76">
        <v>5</v>
      </c>
      <c r="H109" s="76">
        <v>4</v>
      </c>
      <c r="I109" s="82">
        <v>18</v>
      </c>
      <c r="J109" s="76">
        <v>270</v>
      </c>
      <c r="K109" s="55">
        <v>211</v>
      </c>
      <c r="L109" s="86">
        <v>24.35</v>
      </c>
    </row>
    <row r="110" spans="1:12" ht="14.4" x14ac:dyDescent="0.3">
      <c r="A110" s="23"/>
      <c r="B110" s="15"/>
      <c r="C110" s="11"/>
      <c r="D110" s="7" t="s">
        <v>25</v>
      </c>
      <c r="E110" s="48" t="s">
        <v>40</v>
      </c>
      <c r="F110" s="61">
        <v>207</v>
      </c>
      <c r="G110" s="61">
        <v>12</v>
      </c>
      <c r="H110" s="61">
        <v>20</v>
      </c>
      <c r="I110" s="62">
        <v>37</v>
      </c>
      <c r="J110" s="61">
        <v>259</v>
      </c>
      <c r="K110" s="56" t="s">
        <v>71</v>
      </c>
      <c r="L110" s="58">
        <v>34.619999999999997</v>
      </c>
    </row>
    <row r="111" spans="1:12" ht="14.4" x14ac:dyDescent="0.3">
      <c r="A111" s="23"/>
      <c r="B111" s="15"/>
      <c r="C111" s="11"/>
      <c r="D111" s="7" t="s">
        <v>27</v>
      </c>
      <c r="E111" s="48" t="s">
        <v>41</v>
      </c>
      <c r="F111" s="61">
        <v>200</v>
      </c>
      <c r="G111" s="76">
        <v>1</v>
      </c>
      <c r="H111" s="76">
        <v>0</v>
      </c>
      <c r="I111" s="82">
        <v>8</v>
      </c>
      <c r="J111" s="76">
        <v>88</v>
      </c>
      <c r="K111" s="41"/>
      <c r="L111" s="86">
        <v>14.01</v>
      </c>
    </row>
    <row r="112" spans="1:12" ht="14.4" x14ac:dyDescent="0.3">
      <c r="A112" s="23"/>
      <c r="B112" s="15"/>
      <c r="C112" s="11"/>
      <c r="D112" s="7" t="s">
        <v>60</v>
      </c>
      <c r="E112" s="48" t="s">
        <v>42</v>
      </c>
      <c r="F112" s="78">
        <v>65</v>
      </c>
      <c r="G112" s="76">
        <v>3</v>
      </c>
      <c r="H112" s="76">
        <v>1</v>
      </c>
      <c r="I112" s="82">
        <v>32</v>
      </c>
      <c r="J112" s="76">
        <v>83</v>
      </c>
      <c r="K112" s="41"/>
      <c r="L112" s="86">
        <v>5.94</v>
      </c>
    </row>
    <row r="113" spans="1:12" ht="14.4" x14ac:dyDescent="0.3">
      <c r="A113" s="23"/>
      <c r="B113" s="15"/>
      <c r="C113" s="11"/>
      <c r="D113" s="6"/>
      <c r="E113" s="48"/>
      <c r="F113" s="40"/>
      <c r="G113" s="61"/>
      <c r="H113" s="61"/>
      <c r="I113" s="62"/>
      <c r="J113" s="40"/>
      <c r="K113" s="41"/>
      <c r="L113" s="40"/>
    </row>
    <row r="114" spans="1:12" ht="14.4" x14ac:dyDescent="0.3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28</v>
      </c>
      <c r="E118" s="9"/>
      <c r="F118" s="19">
        <f>SUM(F109:F117)</f>
        <v>702</v>
      </c>
      <c r="G118" s="19">
        <f t="shared" ref="G118:J118" si="56">SUM(G109:G117)</f>
        <v>21</v>
      </c>
      <c r="H118" s="19">
        <f t="shared" si="56"/>
        <v>25</v>
      </c>
      <c r="I118" s="19">
        <f t="shared" si="56"/>
        <v>95</v>
      </c>
      <c r="J118" s="19">
        <f t="shared" si="56"/>
        <v>700</v>
      </c>
      <c r="K118" s="25"/>
      <c r="L118" s="19">
        <f t="shared" ref="L118" si="57">SUM(L109:L117)</f>
        <v>78.92</v>
      </c>
    </row>
    <row r="119" spans="1:12" ht="15" thickBot="1" x14ac:dyDescent="0.3">
      <c r="A119" s="29">
        <f>A101</f>
        <v>2</v>
      </c>
      <c r="B119" s="30">
        <f>B101</f>
        <v>1</v>
      </c>
      <c r="C119" s="110" t="s">
        <v>4</v>
      </c>
      <c r="D119" s="111"/>
      <c r="E119" s="31"/>
      <c r="F119" s="32">
        <f>F108+F118</f>
        <v>1217</v>
      </c>
      <c r="G119" s="32">
        <f t="shared" ref="G119" si="58">G108+G118</f>
        <v>35</v>
      </c>
      <c r="H119" s="32">
        <f t="shared" ref="H119" si="59">H108+H118</f>
        <v>41</v>
      </c>
      <c r="I119" s="32">
        <f t="shared" ref="I119" si="60">I108+I118</f>
        <v>173</v>
      </c>
      <c r="J119" s="32">
        <f t="shared" ref="J119:L119" si="61">J108+J118</f>
        <v>1203</v>
      </c>
      <c r="K119" s="32"/>
      <c r="L119" s="32">
        <f t="shared" si="61"/>
        <v>157.84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65</v>
      </c>
      <c r="E120" s="119" t="s">
        <v>87</v>
      </c>
      <c r="F120" s="59">
        <v>220</v>
      </c>
      <c r="G120" s="76">
        <v>17</v>
      </c>
      <c r="H120" s="76">
        <v>9</v>
      </c>
      <c r="I120" s="82">
        <v>64</v>
      </c>
      <c r="J120" s="76">
        <v>236</v>
      </c>
      <c r="K120" s="60">
        <v>1011</v>
      </c>
      <c r="L120" s="86">
        <v>33.090000000000003</v>
      </c>
    </row>
    <row r="121" spans="1:12" ht="14.4" x14ac:dyDescent="0.3">
      <c r="A121" s="14"/>
      <c r="B121" s="15"/>
      <c r="C121" s="11"/>
      <c r="D121" s="7" t="s">
        <v>64</v>
      </c>
      <c r="E121" s="120" t="s">
        <v>83</v>
      </c>
      <c r="F121" s="89">
        <v>200</v>
      </c>
      <c r="G121" s="76">
        <v>5</v>
      </c>
      <c r="H121" s="76">
        <v>5</v>
      </c>
      <c r="I121" s="82">
        <v>33</v>
      </c>
      <c r="J121" s="76">
        <v>190</v>
      </c>
      <c r="K121" s="57">
        <v>959</v>
      </c>
      <c r="L121" s="89">
        <v>24.61</v>
      </c>
    </row>
    <row r="122" spans="1:12" ht="14.4" x14ac:dyDescent="0.3">
      <c r="A122" s="14"/>
      <c r="B122" s="15"/>
      <c r="C122" s="11"/>
      <c r="D122" s="7" t="s">
        <v>60</v>
      </c>
      <c r="E122" s="48" t="s">
        <v>36</v>
      </c>
      <c r="F122" s="40">
        <v>65</v>
      </c>
      <c r="G122" s="40">
        <v>3</v>
      </c>
      <c r="H122" s="40">
        <v>1</v>
      </c>
      <c r="I122" s="40">
        <v>32</v>
      </c>
      <c r="J122" s="40">
        <v>83</v>
      </c>
      <c r="K122" s="40"/>
      <c r="L122" s="40">
        <v>6.49</v>
      </c>
    </row>
    <row r="123" spans="1:12" ht="14.4" x14ac:dyDescent="0.3">
      <c r="A123" s="14"/>
      <c r="B123" s="15"/>
      <c r="C123" s="11"/>
      <c r="D123" s="6"/>
      <c r="E123" s="120" t="s">
        <v>37</v>
      </c>
      <c r="F123" s="40">
        <v>15</v>
      </c>
      <c r="G123" s="40">
        <v>5</v>
      </c>
      <c r="H123" s="40">
        <v>5</v>
      </c>
      <c r="I123" s="40">
        <v>2</v>
      </c>
      <c r="J123" s="40">
        <v>72</v>
      </c>
      <c r="K123" s="40" t="s">
        <v>80</v>
      </c>
      <c r="L123" s="40">
        <v>14.73</v>
      </c>
    </row>
    <row r="124" spans="1:12" ht="14.4" x14ac:dyDescent="0.3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0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0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0"/>
      <c r="L126" s="40"/>
    </row>
    <row r="127" spans="1:12" ht="14.4" x14ac:dyDescent="0.3">
      <c r="A127" s="16"/>
      <c r="B127" s="17"/>
      <c r="C127" s="8"/>
      <c r="D127" s="18" t="s">
        <v>28</v>
      </c>
      <c r="E127" s="9"/>
      <c r="F127" s="19">
        <f>SUM(F120:F126)</f>
        <v>500</v>
      </c>
      <c r="G127" s="19">
        <f t="shared" ref="G127:J127" si="62">SUM(G120:G126)</f>
        <v>30</v>
      </c>
      <c r="H127" s="19">
        <f t="shared" si="62"/>
        <v>20</v>
      </c>
      <c r="I127" s="19">
        <f t="shared" si="62"/>
        <v>131</v>
      </c>
      <c r="J127" s="19">
        <f t="shared" si="62"/>
        <v>581</v>
      </c>
      <c r="K127" s="25"/>
      <c r="L127" s="19">
        <f t="shared" ref="L127" si="63">SUM(L120:L126)</f>
        <v>78.92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69" t="s">
        <v>69</v>
      </c>
      <c r="F128" s="89">
        <v>200</v>
      </c>
      <c r="G128" s="80">
        <v>2</v>
      </c>
      <c r="H128" s="80">
        <v>4</v>
      </c>
      <c r="I128" s="84">
        <v>8</v>
      </c>
      <c r="J128" s="80">
        <v>216</v>
      </c>
      <c r="K128" s="55">
        <v>187</v>
      </c>
      <c r="L128" s="90">
        <v>10.65</v>
      </c>
    </row>
    <row r="129" spans="1:12" ht="14.4" x14ac:dyDescent="0.3">
      <c r="A129" s="14"/>
      <c r="B129" s="15"/>
      <c r="C129" s="11"/>
      <c r="D129" s="7" t="s">
        <v>25</v>
      </c>
      <c r="E129" s="48" t="s">
        <v>43</v>
      </c>
      <c r="F129" s="61">
        <v>110</v>
      </c>
      <c r="G129" s="80">
        <v>10</v>
      </c>
      <c r="H129" s="80">
        <v>14</v>
      </c>
      <c r="I129" s="84">
        <v>6</v>
      </c>
      <c r="J129" s="80">
        <v>181</v>
      </c>
      <c r="K129" s="57">
        <v>561</v>
      </c>
      <c r="L129" s="89">
        <v>53.03</v>
      </c>
    </row>
    <row r="130" spans="1:12" ht="14.4" x14ac:dyDescent="0.3">
      <c r="A130" s="14"/>
      <c r="B130" s="15"/>
      <c r="C130" s="11"/>
      <c r="D130" s="7" t="s">
        <v>26</v>
      </c>
      <c r="E130" s="69" t="s">
        <v>51</v>
      </c>
      <c r="F130" s="80">
        <v>155</v>
      </c>
      <c r="G130" s="80">
        <v>8</v>
      </c>
      <c r="H130" s="80">
        <v>8</v>
      </c>
      <c r="I130" s="84">
        <v>36</v>
      </c>
      <c r="J130" s="80">
        <v>165</v>
      </c>
      <c r="K130" s="105">
        <v>379</v>
      </c>
      <c r="L130" s="89">
        <v>9.73</v>
      </c>
    </row>
    <row r="131" spans="1:12" ht="14.4" x14ac:dyDescent="0.3">
      <c r="A131" s="14"/>
      <c r="B131" s="15"/>
      <c r="C131" s="11"/>
      <c r="D131" s="51" t="s">
        <v>64</v>
      </c>
      <c r="E131" s="48" t="s">
        <v>35</v>
      </c>
      <c r="F131" s="89">
        <v>200</v>
      </c>
      <c r="G131" s="76">
        <v>0</v>
      </c>
      <c r="H131" s="76">
        <v>0</v>
      </c>
      <c r="I131" s="82">
        <v>15</v>
      </c>
      <c r="J131" s="76">
        <v>56</v>
      </c>
      <c r="K131" s="57">
        <v>943</v>
      </c>
      <c r="L131" s="89">
        <v>2.2799999999999998</v>
      </c>
    </row>
    <row r="132" spans="1:12" ht="14.4" x14ac:dyDescent="0.3">
      <c r="A132" s="14"/>
      <c r="B132" s="15"/>
      <c r="C132" s="11"/>
      <c r="D132" s="7" t="s">
        <v>60</v>
      </c>
      <c r="E132" s="48" t="s">
        <v>42</v>
      </c>
      <c r="F132" s="80">
        <v>39</v>
      </c>
      <c r="G132" s="80">
        <v>3</v>
      </c>
      <c r="H132" s="80">
        <v>1</v>
      </c>
      <c r="I132" s="84">
        <v>19</v>
      </c>
      <c r="J132" s="80">
        <v>83</v>
      </c>
      <c r="K132" s="57"/>
      <c r="L132" s="89">
        <v>3.23</v>
      </c>
    </row>
    <row r="133" spans="1:12" ht="14.4" x14ac:dyDescent="0.3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28</v>
      </c>
      <c r="E137" s="9"/>
      <c r="F137" s="19">
        <f>SUM(F128:F136)</f>
        <v>704</v>
      </c>
      <c r="G137" s="19">
        <f t="shared" ref="G137:J137" si="64">SUM(G128:G136)</f>
        <v>23</v>
      </c>
      <c r="H137" s="19">
        <f t="shared" si="64"/>
        <v>27</v>
      </c>
      <c r="I137" s="19">
        <f t="shared" si="64"/>
        <v>84</v>
      </c>
      <c r="J137" s="19">
        <f t="shared" si="64"/>
        <v>701</v>
      </c>
      <c r="K137" s="25"/>
      <c r="L137" s="19">
        <f t="shared" ref="L137" si="65">SUM(L128:L136)</f>
        <v>78.92</v>
      </c>
    </row>
    <row r="138" spans="1:12" ht="15" thickBot="1" x14ac:dyDescent="0.3">
      <c r="A138" s="33">
        <f>A120</f>
        <v>2</v>
      </c>
      <c r="B138" s="33">
        <f>B120</f>
        <v>2</v>
      </c>
      <c r="C138" s="110" t="s">
        <v>4</v>
      </c>
      <c r="D138" s="111"/>
      <c r="E138" s="31"/>
      <c r="F138" s="32">
        <f>F127+F137</f>
        <v>1204</v>
      </c>
      <c r="G138" s="32">
        <f t="shared" ref="G138" si="66">G127+G137</f>
        <v>53</v>
      </c>
      <c r="H138" s="32">
        <f t="shared" ref="H138" si="67">H127+H137</f>
        <v>47</v>
      </c>
      <c r="I138" s="32">
        <f t="shared" ref="I138" si="68">I127+I137</f>
        <v>215</v>
      </c>
      <c r="J138" s="32">
        <f t="shared" ref="J138:L138" si="69">J127+J137</f>
        <v>1282</v>
      </c>
      <c r="K138" s="32"/>
      <c r="L138" s="32">
        <f t="shared" si="69"/>
        <v>157.84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65</v>
      </c>
      <c r="E139" s="119" t="s">
        <v>61</v>
      </c>
      <c r="F139" s="59">
        <v>100</v>
      </c>
      <c r="G139" s="80">
        <v>10</v>
      </c>
      <c r="H139" s="80">
        <v>14</v>
      </c>
      <c r="I139" s="80">
        <v>4</v>
      </c>
      <c r="J139" s="80">
        <v>167</v>
      </c>
      <c r="K139" s="60">
        <v>591</v>
      </c>
      <c r="L139" s="89">
        <v>49.61</v>
      </c>
    </row>
    <row r="140" spans="1:12" ht="14.4" x14ac:dyDescent="0.3">
      <c r="A140" s="23"/>
      <c r="B140" s="15"/>
      <c r="C140" s="11"/>
      <c r="D140" s="7" t="s">
        <v>26</v>
      </c>
      <c r="E140" s="48" t="s">
        <v>51</v>
      </c>
      <c r="F140" s="96">
        <v>156</v>
      </c>
      <c r="G140" s="96">
        <v>8</v>
      </c>
      <c r="H140" s="96">
        <v>8</v>
      </c>
      <c r="I140" s="97">
        <v>36</v>
      </c>
      <c r="J140" s="96">
        <v>165</v>
      </c>
      <c r="K140" s="57">
        <v>379</v>
      </c>
      <c r="L140" s="98">
        <v>10.9</v>
      </c>
    </row>
    <row r="141" spans="1:12" ht="14.4" x14ac:dyDescent="0.3">
      <c r="A141" s="23"/>
      <c r="B141" s="15"/>
      <c r="C141" s="11"/>
      <c r="D141" s="7" t="s">
        <v>27</v>
      </c>
      <c r="E141" s="121" t="s">
        <v>88</v>
      </c>
      <c r="F141" s="80">
        <v>200</v>
      </c>
      <c r="G141" s="80">
        <v>1</v>
      </c>
      <c r="H141" s="80">
        <v>0</v>
      </c>
      <c r="I141" s="84">
        <v>8</v>
      </c>
      <c r="J141" s="80">
        <v>88</v>
      </c>
      <c r="K141" s="57"/>
      <c r="L141" s="89">
        <v>14.01</v>
      </c>
    </row>
    <row r="142" spans="1:12" ht="15.75" customHeight="1" x14ac:dyDescent="0.3">
      <c r="A142" s="23"/>
      <c r="B142" s="15"/>
      <c r="C142" s="11"/>
      <c r="D142" s="72" t="s">
        <v>60</v>
      </c>
      <c r="E142" s="48" t="s">
        <v>42</v>
      </c>
      <c r="F142" s="76">
        <v>50</v>
      </c>
      <c r="G142" s="76">
        <v>3</v>
      </c>
      <c r="H142" s="76">
        <v>1</v>
      </c>
      <c r="I142" s="82">
        <v>25</v>
      </c>
      <c r="J142" s="76">
        <v>83</v>
      </c>
      <c r="K142" s="41"/>
      <c r="L142" s="86">
        <v>4.4000000000000004</v>
      </c>
    </row>
    <row r="143" spans="1:12" ht="14.4" x14ac:dyDescent="0.3">
      <c r="A143" s="23"/>
      <c r="B143" s="15"/>
      <c r="C143" s="11"/>
      <c r="D143" s="6"/>
      <c r="E143" s="48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63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28</v>
      </c>
      <c r="E146" s="9"/>
      <c r="F146" s="19">
        <f>SUM(F139:F145)</f>
        <v>506</v>
      </c>
      <c r="G146" s="19">
        <f t="shared" ref="G146:J146" si="70">SUM(G139:G145)</f>
        <v>22</v>
      </c>
      <c r="H146" s="19">
        <f t="shared" si="70"/>
        <v>23</v>
      </c>
      <c r="I146" s="19">
        <f t="shared" si="70"/>
        <v>73</v>
      </c>
      <c r="J146" s="19">
        <f t="shared" si="70"/>
        <v>503</v>
      </c>
      <c r="K146" s="25"/>
      <c r="L146" s="19">
        <f t="shared" ref="L146" si="71">SUM(L139:L145)</f>
        <v>78.92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69" t="s">
        <v>67</v>
      </c>
      <c r="F147" s="80">
        <v>210</v>
      </c>
      <c r="G147" s="80">
        <v>2</v>
      </c>
      <c r="H147" s="80">
        <v>4</v>
      </c>
      <c r="I147" s="84">
        <v>11</v>
      </c>
      <c r="J147" s="80">
        <v>191</v>
      </c>
      <c r="K147" s="55">
        <v>196</v>
      </c>
      <c r="L147" s="89">
        <v>19.72</v>
      </c>
    </row>
    <row r="148" spans="1:12" ht="28.8" x14ac:dyDescent="0.3">
      <c r="A148" s="23"/>
      <c r="B148" s="15"/>
      <c r="C148" s="11"/>
      <c r="D148" s="7" t="s">
        <v>25</v>
      </c>
      <c r="E148" s="120" t="s">
        <v>89</v>
      </c>
      <c r="F148" s="61">
        <v>226</v>
      </c>
      <c r="G148" s="61">
        <v>24</v>
      </c>
      <c r="H148" s="61">
        <v>21</v>
      </c>
      <c r="I148" s="62">
        <v>46</v>
      </c>
      <c r="J148" s="61">
        <v>341</v>
      </c>
      <c r="K148" s="57" t="s">
        <v>56</v>
      </c>
      <c r="L148" s="58">
        <v>48.1</v>
      </c>
    </row>
    <row r="149" spans="1:12" ht="14.4" x14ac:dyDescent="0.3">
      <c r="A149" s="23"/>
      <c r="B149" s="15"/>
      <c r="C149" s="11"/>
      <c r="D149" s="7" t="s">
        <v>27</v>
      </c>
      <c r="E149" s="39" t="s">
        <v>45</v>
      </c>
      <c r="F149" s="61">
        <v>200</v>
      </c>
      <c r="G149" s="80">
        <v>1</v>
      </c>
      <c r="H149" s="80">
        <v>0</v>
      </c>
      <c r="I149" s="84">
        <v>31</v>
      </c>
      <c r="J149" s="80">
        <v>86</v>
      </c>
      <c r="K149" s="57">
        <v>944</v>
      </c>
      <c r="L149" s="89">
        <v>5.92</v>
      </c>
    </row>
    <row r="150" spans="1:12" ht="14.4" x14ac:dyDescent="0.3">
      <c r="A150" s="23"/>
      <c r="B150" s="15"/>
      <c r="C150" s="11"/>
      <c r="D150" s="72" t="s">
        <v>60</v>
      </c>
      <c r="E150" s="48" t="s">
        <v>42</v>
      </c>
      <c r="F150" s="80">
        <v>65</v>
      </c>
      <c r="G150" s="80">
        <v>3</v>
      </c>
      <c r="H150" s="80">
        <v>1</v>
      </c>
      <c r="I150" s="84">
        <v>32</v>
      </c>
      <c r="J150" s="80">
        <v>83</v>
      </c>
      <c r="K150" s="57"/>
      <c r="L150" s="89">
        <v>5.18</v>
      </c>
    </row>
    <row r="151" spans="1:12" ht="14.4" x14ac:dyDescent="0.3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28</v>
      </c>
      <c r="E156" s="9"/>
      <c r="F156" s="19">
        <f>SUM(F147:F155)</f>
        <v>701</v>
      </c>
      <c r="G156" s="19">
        <f t="shared" ref="G156:J156" si="72">SUM(G147:G155)</f>
        <v>30</v>
      </c>
      <c r="H156" s="19">
        <f t="shared" si="72"/>
        <v>26</v>
      </c>
      <c r="I156" s="19">
        <f t="shared" si="72"/>
        <v>120</v>
      </c>
      <c r="J156" s="19">
        <f t="shared" si="72"/>
        <v>701</v>
      </c>
      <c r="K156" s="25"/>
      <c r="L156" s="19">
        <f t="shared" ref="L156" si="73">SUM(L147:L155)</f>
        <v>78.919999999999987</v>
      </c>
    </row>
    <row r="157" spans="1:12" ht="15" thickBot="1" x14ac:dyDescent="0.3">
      <c r="A157" s="29">
        <f>A139</f>
        <v>2</v>
      </c>
      <c r="B157" s="30">
        <f>B139</f>
        <v>3</v>
      </c>
      <c r="C157" s="110" t="s">
        <v>4</v>
      </c>
      <c r="D157" s="111"/>
      <c r="E157" s="31"/>
      <c r="F157" s="32">
        <f>F146+F156</f>
        <v>1207</v>
      </c>
      <c r="G157" s="32">
        <f t="shared" ref="G157" si="74">G146+G156</f>
        <v>52</v>
      </c>
      <c r="H157" s="32">
        <f t="shared" ref="H157" si="75">H146+H156</f>
        <v>49</v>
      </c>
      <c r="I157" s="32">
        <f t="shared" ref="I157" si="76">I146+I156</f>
        <v>193</v>
      </c>
      <c r="J157" s="32">
        <f t="shared" ref="J157:L157" si="77">J146+J156</f>
        <v>1204</v>
      </c>
      <c r="K157" s="32"/>
      <c r="L157" s="32">
        <f t="shared" si="77"/>
        <v>157.83999999999997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65</v>
      </c>
      <c r="E158" s="50" t="s">
        <v>81</v>
      </c>
      <c r="F158" s="59">
        <v>220</v>
      </c>
      <c r="G158" s="59">
        <v>13</v>
      </c>
      <c r="H158" s="59">
        <v>22</v>
      </c>
      <c r="I158" s="102">
        <v>26</v>
      </c>
      <c r="J158" s="40">
        <v>380</v>
      </c>
      <c r="K158" s="60" t="s">
        <v>57</v>
      </c>
      <c r="L158" s="103">
        <v>66.930000000000007</v>
      </c>
    </row>
    <row r="159" spans="1:12" ht="14.4" x14ac:dyDescent="0.3">
      <c r="A159" s="23"/>
      <c r="B159" s="15"/>
      <c r="C159" s="11"/>
      <c r="D159" s="118" t="s">
        <v>64</v>
      </c>
      <c r="E159" s="48" t="s">
        <v>35</v>
      </c>
      <c r="F159" s="89">
        <v>200</v>
      </c>
      <c r="G159" s="76">
        <v>0</v>
      </c>
      <c r="H159" s="76">
        <v>0</v>
      </c>
      <c r="I159" s="82">
        <v>15</v>
      </c>
      <c r="J159" s="76">
        <v>56</v>
      </c>
      <c r="K159" s="57">
        <v>943</v>
      </c>
      <c r="L159" s="89">
        <v>2.2799999999999998</v>
      </c>
    </row>
    <row r="160" spans="1:12" ht="14.4" x14ac:dyDescent="0.3">
      <c r="A160" s="23"/>
      <c r="B160" s="15"/>
      <c r="C160" s="11"/>
      <c r="D160" s="72" t="s">
        <v>60</v>
      </c>
      <c r="E160" s="48" t="s">
        <v>42</v>
      </c>
      <c r="F160" s="76">
        <v>42</v>
      </c>
      <c r="G160" s="76">
        <v>3</v>
      </c>
      <c r="H160" s="76">
        <v>1</v>
      </c>
      <c r="I160" s="82">
        <v>21</v>
      </c>
      <c r="J160" s="40">
        <v>83</v>
      </c>
      <c r="K160" s="57"/>
      <c r="L160" s="86">
        <v>3.73</v>
      </c>
    </row>
    <row r="161" spans="1:12" ht="14.4" x14ac:dyDescent="0.3">
      <c r="A161" s="23"/>
      <c r="B161" s="15"/>
      <c r="C161" s="11"/>
      <c r="D161" s="72" t="s">
        <v>74</v>
      </c>
      <c r="E161" s="70" t="s">
        <v>78</v>
      </c>
      <c r="F161" s="99">
        <v>60</v>
      </c>
      <c r="G161" s="76">
        <v>1</v>
      </c>
      <c r="H161" s="76">
        <v>3</v>
      </c>
      <c r="I161" s="82">
        <v>3</v>
      </c>
      <c r="J161" s="40">
        <v>41</v>
      </c>
      <c r="K161" s="57">
        <v>91</v>
      </c>
      <c r="L161" s="100">
        <v>5.98</v>
      </c>
    </row>
    <row r="162" spans="1:12" ht="14.4" x14ac:dyDescent="0.3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thickBot="1" x14ac:dyDescent="0.35">
      <c r="A165" s="24"/>
      <c r="B165" s="17"/>
      <c r="C165" s="8"/>
      <c r="D165" s="18" t="s">
        <v>28</v>
      </c>
      <c r="E165" s="9"/>
      <c r="F165" s="19">
        <f>SUM(F158:F164)</f>
        <v>522</v>
      </c>
      <c r="G165" s="19">
        <f t="shared" ref="G165:J165" si="78">SUM(G158:G164)</f>
        <v>17</v>
      </c>
      <c r="H165" s="19">
        <f t="shared" si="78"/>
        <v>26</v>
      </c>
      <c r="I165" s="19">
        <f t="shared" si="78"/>
        <v>65</v>
      </c>
      <c r="J165" s="19">
        <f t="shared" si="78"/>
        <v>560</v>
      </c>
      <c r="K165" s="25"/>
      <c r="L165" s="19">
        <f t="shared" ref="L165" si="79">SUM(L158:L164)</f>
        <v>78.920000000000016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71" t="s">
        <v>70</v>
      </c>
      <c r="F166" s="92">
        <v>210</v>
      </c>
      <c r="G166" s="92">
        <v>3</v>
      </c>
      <c r="H166" s="92">
        <v>4</v>
      </c>
      <c r="I166" s="93">
        <v>11</v>
      </c>
      <c r="J166" s="92">
        <v>232</v>
      </c>
      <c r="K166" s="55">
        <v>170</v>
      </c>
      <c r="L166" s="94">
        <v>14.22</v>
      </c>
    </row>
    <row r="167" spans="1:12" ht="14.4" x14ac:dyDescent="0.3">
      <c r="A167" s="23"/>
      <c r="B167" s="15"/>
      <c r="C167" s="11"/>
      <c r="D167" s="7" t="s">
        <v>25</v>
      </c>
      <c r="E167" s="120" t="s">
        <v>61</v>
      </c>
      <c r="F167" s="59">
        <v>100</v>
      </c>
      <c r="G167" s="80">
        <v>10</v>
      </c>
      <c r="H167" s="80">
        <v>14</v>
      </c>
      <c r="I167" s="80">
        <v>4</v>
      </c>
      <c r="J167" s="80">
        <v>167</v>
      </c>
      <c r="K167" s="60">
        <v>591</v>
      </c>
      <c r="L167" s="89">
        <v>49.61</v>
      </c>
    </row>
    <row r="168" spans="1:12" ht="14.4" x14ac:dyDescent="0.3">
      <c r="A168" s="23"/>
      <c r="B168" s="15"/>
      <c r="C168" s="11"/>
      <c r="D168" s="7" t="s">
        <v>26</v>
      </c>
      <c r="E168" s="48" t="s">
        <v>51</v>
      </c>
      <c r="F168" s="96">
        <v>155</v>
      </c>
      <c r="G168" s="96">
        <v>8</v>
      </c>
      <c r="H168" s="96">
        <v>8</v>
      </c>
      <c r="I168" s="97">
        <v>36</v>
      </c>
      <c r="J168" s="96">
        <v>165</v>
      </c>
      <c r="K168" s="57">
        <v>379</v>
      </c>
      <c r="L168" s="98">
        <v>9.73</v>
      </c>
    </row>
    <row r="169" spans="1:12" ht="14.4" x14ac:dyDescent="0.3">
      <c r="A169" s="23"/>
      <c r="B169" s="15"/>
      <c r="C169" s="11"/>
      <c r="D169" s="72" t="s">
        <v>60</v>
      </c>
      <c r="E169" s="48" t="s">
        <v>42</v>
      </c>
      <c r="F169" s="76">
        <v>35</v>
      </c>
      <c r="G169" s="76">
        <v>3</v>
      </c>
      <c r="H169" s="76">
        <v>1</v>
      </c>
      <c r="I169" s="82">
        <v>17</v>
      </c>
      <c r="J169" s="76">
        <v>83</v>
      </c>
      <c r="K169" s="57"/>
      <c r="L169" s="86">
        <v>2.2799999999999998</v>
      </c>
    </row>
    <row r="170" spans="1:12" ht="14.4" x14ac:dyDescent="0.3">
      <c r="A170" s="23"/>
      <c r="B170" s="15"/>
      <c r="C170" s="11"/>
      <c r="D170" s="118" t="s">
        <v>64</v>
      </c>
      <c r="E170" s="48" t="s">
        <v>35</v>
      </c>
      <c r="F170" s="89">
        <v>200</v>
      </c>
      <c r="G170" s="76">
        <v>0</v>
      </c>
      <c r="H170" s="76">
        <v>0</v>
      </c>
      <c r="I170" s="82">
        <v>15</v>
      </c>
      <c r="J170" s="76">
        <v>56</v>
      </c>
      <c r="K170" s="57">
        <v>943</v>
      </c>
      <c r="L170" s="89">
        <v>3.08</v>
      </c>
    </row>
    <row r="171" spans="1:12" ht="14.4" x14ac:dyDescent="0.3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28</v>
      </c>
      <c r="E175" s="9"/>
      <c r="F175" s="19">
        <f>SUM(F166:F174)</f>
        <v>700</v>
      </c>
      <c r="G175" s="19">
        <f t="shared" ref="G175:J175" si="80">SUM(G166:G174)</f>
        <v>24</v>
      </c>
      <c r="H175" s="19">
        <f t="shared" si="80"/>
        <v>27</v>
      </c>
      <c r="I175" s="19">
        <f t="shared" si="80"/>
        <v>83</v>
      </c>
      <c r="J175" s="19">
        <f t="shared" si="80"/>
        <v>703</v>
      </c>
      <c r="K175" s="25"/>
      <c r="L175" s="19">
        <f t="shared" ref="L175" si="81">SUM(L166:L174)</f>
        <v>78.92</v>
      </c>
    </row>
    <row r="176" spans="1:12" ht="15" thickBot="1" x14ac:dyDescent="0.3">
      <c r="A176" s="29">
        <f>A158</f>
        <v>2</v>
      </c>
      <c r="B176" s="30">
        <f>B158</f>
        <v>4</v>
      </c>
      <c r="C176" s="110" t="s">
        <v>4</v>
      </c>
      <c r="D176" s="111"/>
      <c r="E176" s="31"/>
      <c r="F176" s="32">
        <f>F165+F175</f>
        <v>1222</v>
      </c>
      <c r="G176" s="32">
        <f t="shared" ref="G176" si="82">G165+G175</f>
        <v>41</v>
      </c>
      <c r="H176" s="32">
        <f t="shared" ref="H176" si="83">H165+H175</f>
        <v>53</v>
      </c>
      <c r="I176" s="32">
        <f t="shared" ref="I176" si="84">I165+I175</f>
        <v>148</v>
      </c>
      <c r="J176" s="32">
        <f t="shared" ref="J176:L176" si="85">J165+J175</f>
        <v>1263</v>
      </c>
      <c r="K176" s="32"/>
      <c r="L176" s="32">
        <f t="shared" si="85"/>
        <v>157.84000000000003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65</v>
      </c>
      <c r="E177" s="48" t="s">
        <v>43</v>
      </c>
      <c r="F177" s="61">
        <v>110</v>
      </c>
      <c r="G177" s="80">
        <v>10</v>
      </c>
      <c r="H177" s="80">
        <v>14</v>
      </c>
      <c r="I177" s="80">
        <v>6</v>
      </c>
      <c r="J177" s="80">
        <v>181</v>
      </c>
      <c r="K177" s="57">
        <v>599</v>
      </c>
      <c r="L177" s="89">
        <v>53.03</v>
      </c>
    </row>
    <row r="178" spans="1:12" ht="14.4" x14ac:dyDescent="0.3">
      <c r="A178" s="23"/>
      <c r="B178" s="15"/>
      <c r="C178" s="11"/>
      <c r="D178" s="7" t="s">
        <v>26</v>
      </c>
      <c r="E178" s="69" t="s">
        <v>62</v>
      </c>
      <c r="F178" s="89">
        <v>154</v>
      </c>
      <c r="G178" s="76">
        <v>5</v>
      </c>
      <c r="H178" s="76">
        <v>6</v>
      </c>
      <c r="I178" s="40">
        <v>35</v>
      </c>
      <c r="J178" s="40">
        <v>190</v>
      </c>
      <c r="K178" s="40">
        <v>688</v>
      </c>
      <c r="L178" s="86">
        <v>8.9499999999999993</v>
      </c>
    </row>
    <row r="179" spans="1:12" ht="14.4" x14ac:dyDescent="0.3">
      <c r="A179" s="23"/>
      <c r="B179" s="15"/>
      <c r="C179" s="11"/>
      <c r="D179" s="7" t="s">
        <v>27</v>
      </c>
      <c r="E179" s="69" t="s">
        <v>88</v>
      </c>
      <c r="F179" s="89">
        <v>200</v>
      </c>
      <c r="G179" s="76">
        <v>1</v>
      </c>
      <c r="H179" s="76">
        <v>0</v>
      </c>
      <c r="I179" s="40">
        <v>8</v>
      </c>
      <c r="J179" s="40">
        <v>88</v>
      </c>
      <c r="K179" s="40" t="s">
        <v>49</v>
      </c>
      <c r="L179" s="89">
        <v>14.01</v>
      </c>
    </row>
    <row r="180" spans="1:12" ht="14.4" x14ac:dyDescent="0.3">
      <c r="A180" s="23"/>
      <c r="B180" s="15"/>
      <c r="C180" s="11"/>
      <c r="D180" s="72" t="s">
        <v>60</v>
      </c>
      <c r="E180" s="48" t="s">
        <v>42</v>
      </c>
      <c r="F180" s="76">
        <v>36</v>
      </c>
      <c r="G180" s="76">
        <v>3</v>
      </c>
      <c r="H180" s="76">
        <v>1</v>
      </c>
      <c r="I180" s="40">
        <v>23</v>
      </c>
      <c r="J180" s="40">
        <v>83</v>
      </c>
      <c r="K180" s="40"/>
      <c r="L180" s="86">
        <v>2.93</v>
      </c>
    </row>
    <row r="181" spans="1:12" ht="14.4" x14ac:dyDescent="0.3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0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0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0"/>
      <c r="L183" s="40"/>
    </row>
    <row r="184" spans="1:12" ht="15.75" customHeight="1" x14ac:dyDescent="0.3">
      <c r="A184" s="24"/>
      <c r="B184" s="17"/>
      <c r="C184" s="8"/>
      <c r="D184" s="18" t="s">
        <v>28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21</v>
      </c>
      <c r="I184" s="19">
        <f t="shared" si="86"/>
        <v>72</v>
      </c>
      <c r="J184" s="19">
        <f t="shared" si="86"/>
        <v>542</v>
      </c>
      <c r="K184" s="25"/>
      <c r="L184" s="19">
        <f t="shared" ref="L184" si="87">SUM(L177:L183)</f>
        <v>78.920000000000016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53" t="s">
        <v>58</v>
      </c>
      <c r="F185" s="80">
        <v>225</v>
      </c>
      <c r="G185" s="80">
        <v>2</v>
      </c>
      <c r="H185" s="80">
        <v>4</v>
      </c>
      <c r="I185" s="84">
        <v>14</v>
      </c>
      <c r="J185" s="80">
        <v>157</v>
      </c>
      <c r="K185" s="55">
        <v>211</v>
      </c>
      <c r="L185" s="89">
        <v>16.25</v>
      </c>
    </row>
    <row r="186" spans="1:12" ht="14.4" x14ac:dyDescent="0.3">
      <c r="A186" s="23"/>
      <c r="B186" s="15"/>
      <c r="C186" s="11"/>
      <c r="D186" s="7" t="s">
        <v>25</v>
      </c>
      <c r="E186" s="48" t="s">
        <v>59</v>
      </c>
      <c r="F186" s="61">
        <v>220</v>
      </c>
      <c r="G186" s="61">
        <v>10</v>
      </c>
      <c r="H186" s="61">
        <v>22</v>
      </c>
      <c r="I186" s="62">
        <v>35</v>
      </c>
      <c r="J186" s="61">
        <v>381</v>
      </c>
      <c r="K186" s="56" t="s">
        <v>63</v>
      </c>
      <c r="L186" s="58">
        <v>52.65</v>
      </c>
    </row>
    <row r="187" spans="1:12" ht="14.4" x14ac:dyDescent="0.3">
      <c r="A187" s="23"/>
      <c r="B187" s="15"/>
      <c r="C187" s="11"/>
      <c r="D187" s="7" t="s">
        <v>64</v>
      </c>
      <c r="E187" s="69" t="s">
        <v>35</v>
      </c>
      <c r="F187" s="80">
        <v>200</v>
      </c>
      <c r="G187" s="76">
        <v>0</v>
      </c>
      <c r="H187" s="76">
        <v>0</v>
      </c>
      <c r="I187" s="82">
        <v>15</v>
      </c>
      <c r="J187" s="76">
        <v>56</v>
      </c>
      <c r="K187" s="91">
        <v>943</v>
      </c>
      <c r="L187" s="89">
        <v>2.2799999999999998</v>
      </c>
    </row>
    <row r="188" spans="1:12" ht="14.4" x14ac:dyDescent="0.3">
      <c r="A188" s="23"/>
      <c r="B188" s="15"/>
      <c r="C188" s="11"/>
      <c r="D188" s="72" t="s">
        <v>60</v>
      </c>
      <c r="E188" s="48" t="s">
        <v>42</v>
      </c>
      <c r="F188" s="80">
        <v>46</v>
      </c>
      <c r="G188" s="80">
        <v>3</v>
      </c>
      <c r="H188" s="80">
        <v>1</v>
      </c>
      <c r="I188" s="84">
        <v>14</v>
      </c>
      <c r="J188" s="80">
        <v>83</v>
      </c>
      <c r="K188" s="57"/>
      <c r="L188" s="89">
        <v>3.39</v>
      </c>
    </row>
    <row r="189" spans="1:12" ht="14.4" x14ac:dyDescent="0.3">
      <c r="A189" s="23"/>
      <c r="B189" s="15"/>
      <c r="C189" s="11"/>
      <c r="D189" s="6"/>
      <c r="E189" s="70" t="s">
        <v>68</v>
      </c>
      <c r="F189" s="99">
        <v>20</v>
      </c>
      <c r="G189" s="76">
        <v>3</v>
      </c>
      <c r="H189" s="76">
        <v>1</v>
      </c>
      <c r="I189" s="82">
        <v>0</v>
      </c>
      <c r="J189" s="76">
        <v>23</v>
      </c>
      <c r="K189" s="40" t="s">
        <v>50</v>
      </c>
      <c r="L189" s="100">
        <v>4.3499999999999996</v>
      </c>
    </row>
    <row r="190" spans="1:12" ht="14.4" x14ac:dyDescent="0.3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0"/>
      <c r="L190" s="40"/>
    </row>
    <row r="191" spans="1:12" ht="14.4" x14ac:dyDescent="0.3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0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0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0"/>
      <c r="L193" s="40"/>
    </row>
    <row r="194" spans="1:12" ht="14.4" x14ac:dyDescent="0.3">
      <c r="A194" s="24"/>
      <c r="B194" s="17"/>
      <c r="C194" s="8"/>
      <c r="D194" s="18" t="s">
        <v>28</v>
      </c>
      <c r="E194" s="9"/>
      <c r="F194" s="19">
        <f>SUM(F185:F193)</f>
        <v>711</v>
      </c>
      <c r="G194" s="19">
        <f t="shared" ref="G194:J194" si="88">SUM(G185:G193)</f>
        <v>18</v>
      </c>
      <c r="H194" s="19">
        <f t="shared" si="88"/>
        <v>28</v>
      </c>
      <c r="I194" s="19">
        <f t="shared" si="88"/>
        <v>78</v>
      </c>
      <c r="J194" s="19">
        <f t="shared" si="88"/>
        <v>700</v>
      </c>
      <c r="K194" s="25"/>
      <c r="L194" s="19">
        <f t="shared" ref="L194" si="89">SUM(L185:L193)</f>
        <v>78.92</v>
      </c>
    </row>
    <row r="195" spans="1:12" ht="15" thickBot="1" x14ac:dyDescent="0.3">
      <c r="A195" s="29">
        <f>A177</f>
        <v>2</v>
      </c>
      <c r="B195" s="30">
        <f>B177</f>
        <v>5</v>
      </c>
      <c r="C195" s="110" t="s">
        <v>4</v>
      </c>
      <c r="D195" s="111"/>
      <c r="E195" s="31"/>
      <c r="F195" s="32">
        <f>F184+F194</f>
        <v>1211</v>
      </c>
      <c r="G195" s="32">
        <f t="shared" ref="G195" si="90">G184+G194</f>
        <v>37</v>
      </c>
      <c r="H195" s="32">
        <f t="shared" ref="H195" si="91">H184+H194</f>
        <v>49</v>
      </c>
      <c r="I195" s="32">
        <f t="shared" ref="I195" si="92">I184+I194</f>
        <v>150</v>
      </c>
      <c r="J195" s="32">
        <f t="shared" ref="J195:L195" si="93">J184+J194</f>
        <v>1242</v>
      </c>
      <c r="K195" s="32"/>
      <c r="L195" s="32">
        <f t="shared" si="93"/>
        <v>157.84000000000003</v>
      </c>
    </row>
    <row r="196" spans="1:12" ht="13.8" thickBot="1" x14ac:dyDescent="0.3">
      <c r="A196" s="27"/>
      <c r="B196" s="28"/>
      <c r="C196" s="112" t="s">
        <v>5</v>
      </c>
      <c r="D196" s="112"/>
      <c r="E196" s="112"/>
      <c r="F196" s="34">
        <f>(F24+F43+F62+F81+F100+F119+F138+F157+F176+F195)/(IF(F24=0,0,1)+IF(F43=0,0,1)+IF(F62=0,0,1)+IF(F81=0,0,1)+IF(F100=0,0,1)+IF(F119=0,0,1)+IF(F138=0,0,1)+IF(F157=0,0,1)+IF(F176=0,0,1)+IF(F195=0,0,1))</f>
        <v>1211.0999999999999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</v>
      </c>
      <c r="H196" s="34">
        <f t="shared" si="94"/>
        <v>45.9</v>
      </c>
      <c r="I196" s="34">
        <f t="shared" si="94"/>
        <v>187.5</v>
      </c>
      <c r="J196" s="34">
        <f t="shared" si="94"/>
        <v>1239.9000000000001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157.84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Балаева Елена Валерьевна</cp:lastModifiedBy>
  <dcterms:created xsi:type="dcterms:W3CDTF">2022-05-16T14:23:56Z</dcterms:created>
  <dcterms:modified xsi:type="dcterms:W3CDTF">2025-02-25T08:12:50Z</dcterms:modified>
</cp:coreProperties>
</file>